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\DataFiles\"/>
    </mc:Choice>
  </mc:AlternateContent>
  <xr:revisionPtr revIDLastSave="0" documentId="13_ncr:1_{5848A3D0-F62B-4B39-B416-4F9D3A16FD80}" xr6:coauthVersionLast="47" xr6:coauthVersionMax="47" xr10:uidLastSave="{00000000-0000-0000-0000-000000000000}"/>
  <bookViews>
    <workbookView xWindow="3000" yWindow="3000" windowWidth="17280" windowHeight="9024" xr2:uid="{00000000-000D-0000-FFFF-FFFF00000000}"/>
  </bookViews>
  <sheets>
    <sheet name="Total Homes" sheetId="4" r:id="rId1"/>
    <sheet name="Existing Homes" sheetId="5" r:id="rId2"/>
    <sheet name="New Homes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AE5" i="6"/>
  <c r="Y5" i="6"/>
  <c r="Q5" i="6"/>
  <c r="I5" i="6"/>
  <c r="B5" i="6"/>
  <c r="D6" i="5"/>
  <c r="AE5" i="5"/>
  <c r="Y5" i="5"/>
  <c r="Q5" i="5"/>
  <c r="I5" i="5"/>
  <c r="B5" i="5"/>
  <c r="D6" i="4"/>
  <c r="AE5" i="4"/>
  <c r="Y5" i="4"/>
  <c r="Q5" i="4"/>
  <c r="I5" i="4"/>
  <c r="B5" i="4"/>
</calcChain>
</file>

<file path=xl/sharedStrings.xml><?xml version="1.0" encoding="utf-8"?>
<sst xmlns="http://schemas.openxmlformats.org/spreadsheetml/2006/main" count="294" uniqueCount="34">
  <si>
    <t>Manhattan MLS Total Home Sales Statistics</t>
  </si>
  <si>
    <t>Manhattan Association of REALTORS®</t>
  </si>
  <si>
    <t>Statistics for New Listings</t>
  </si>
  <si>
    <t>Key Statistics - Year-to-Date</t>
  </si>
  <si>
    <t>Statistics for Listings Sold Year-to-Date</t>
  </si>
  <si>
    <t>New Listings YTD</t>
  </si>
  <si>
    <t>Statistics for Contracts Written Year-to-Date</t>
  </si>
  <si>
    <t>Active</t>
  </si>
  <si>
    <t>New</t>
  </si>
  <si>
    <t>Contracts</t>
  </si>
  <si>
    <t>Pending</t>
  </si>
  <si>
    <t>Sales</t>
  </si>
  <si>
    <t>Sale Price</t>
  </si>
  <si>
    <t>Days on Market</t>
  </si>
  <si>
    <t>Price as % of List</t>
  </si>
  <si>
    <t>Price as % of Original</t>
  </si>
  <si>
    <t>List Price</t>
  </si>
  <si>
    <t>List as % of Original</t>
  </si>
  <si>
    <t>Month</t>
  </si>
  <si>
    <t>Listings</t>
  </si>
  <si>
    <t>Supply</t>
  </si>
  <si>
    <t>Written</t>
  </si>
  <si>
    <t>Volume</t>
  </si>
  <si>
    <t>Average</t>
  </si>
  <si>
    <t>Median</t>
  </si>
  <si>
    <t>Manhattan MLS Existing Home Sales Statistics</t>
  </si>
  <si>
    <t>Manhattan MLS New Home Sales Statistics</t>
  </si>
  <si>
    <t xml:space="preserve">Source: </t>
  </si>
  <si>
    <t>Website:</t>
  </si>
  <si>
    <t>Flint Hills Association of REALTORS®</t>
  </si>
  <si>
    <t>https://www.flinthillsrealtors.net/</t>
  </si>
  <si>
    <t>Total Home Sales in the Manhattan, Kansas Metropolitan Area</t>
  </si>
  <si>
    <t>Existing Home Sales in the Manhattan, Kansas Metropolitan Area</t>
  </si>
  <si>
    <t>New Home Sales in the Manhattan, Kansas Metropolitan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</si>
</sst>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 yyyy;@"/>
    <numFmt numFmtId="165" formatCode="#,##0.0"/>
    <numFmt numFmtId="166" formatCode="&quot;$&quot;#,##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81">
    <xf numFmtId="0" fontId="0" fillId="0" borderId="0" xfId="0"/>
    <xf numFmtId="164" fontId="3" fillId="2" borderId="0" xfId="2" applyNumberFormat="1" applyFont="1" applyFill="1" applyBorder="1"/>
    <xf numFmtId="3" fontId="3" fillId="2" borderId="0" xfId="2" applyNumberFormat="1" applyFont="1" applyFill="1" applyBorder="1"/>
    <xf numFmtId="165" fontId="3" fillId="2" borderId="0" xfId="2" applyNumberFormat="1" applyFont="1" applyFill="1" applyBorder="1"/>
    <xf numFmtId="166" fontId="3" fillId="2" borderId="0" xfId="2" applyNumberFormat="1" applyFont="1" applyFill="1" applyBorder="1"/>
    <xf numFmtId="167" fontId="4" fillId="2" borderId="0" xfId="2" applyNumberFormat="1" applyFont="1" applyFill="1" applyBorder="1"/>
    <xf numFmtId="167" fontId="3" fillId="2" borderId="0" xfId="2" applyNumberFormat="1" applyFont="1" applyFill="1" applyBorder="1"/>
    <xf numFmtId="164" fontId="5" fillId="2" borderId="0" xfId="2" applyNumberFormat="1" applyFont="1" applyFill="1" applyBorder="1"/>
    <xf numFmtId="3" fontId="5" fillId="2" borderId="0" xfId="2" applyNumberFormat="1" applyFont="1" applyFill="1" applyBorder="1"/>
    <xf numFmtId="165" fontId="5" fillId="2" borderId="0" xfId="2" applyNumberFormat="1" applyFont="1" applyFill="1" applyBorder="1"/>
    <xf numFmtId="166" fontId="5" fillId="2" borderId="0" xfId="2" applyNumberFormat="1" applyFont="1" applyFill="1" applyBorder="1"/>
    <xf numFmtId="167" fontId="5" fillId="2" borderId="0" xfId="2" applyNumberFormat="1" applyFont="1" applyFill="1" applyBorder="1"/>
    <xf numFmtId="0" fontId="5" fillId="2" borderId="0" xfId="2" applyFont="1" applyFill="1" applyBorder="1"/>
    <xf numFmtId="167" fontId="6" fillId="2" borderId="0" xfId="2" applyNumberFormat="1" applyFont="1" applyFill="1" applyBorder="1"/>
    <xf numFmtId="167" fontId="7" fillId="2" borderId="0" xfId="2" applyNumberFormat="1" applyFont="1" applyFill="1" applyBorder="1"/>
    <xf numFmtId="164" fontId="3" fillId="3" borderId="1" xfId="2" applyNumberFormat="1" applyFont="1" applyFill="1" applyBorder="1" applyAlignment="1">
      <alignment horizontal="center" vertical="center" wrapText="1"/>
    </xf>
    <xf numFmtId="167" fontId="8" fillId="0" borderId="2" xfId="2" applyNumberFormat="1" applyFont="1" applyFill="1" applyBorder="1" applyAlignment="1">
      <alignment horizontal="center" vertical="center" wrapText="1"/>
    </xf>
    <xf numFmtId="167" fontId="8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164" fontId="9" fillId="3" borderId="3" xfId="2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166" fontId="9" fillId="4" borderId="1" xfId="2" applyNumberFormat="1" applyFont="1" applyFill="1" applyBorder="1" applyAlignment="1">
      <alignment horizontal="center" vertical="center" wrapText="1"/>
    </xf>
    <xf numFmtId="3" fontId="9" fillId="5" borderId="1" xfId="2" applyNumberFormat="1" applyFont="1" applyFill="1" applyBorder="1" applyAlignment="1">
      <alignment horizontal="center" vertical="center" wrapText="1"/>
    </xf>
    <xf numFmtId="166" fontId="9" fillId="5" borderId="1" xfId="2" applyNumberFormat="1" applyFont="1" applyFill="1" applyBorder="1" applyAlignment="1">
      <alignment horizontal="center" vertical="center" wrapText="1"/>
    </xf>
    <xf numFmtId="167" fontId="10" fillId="0" borderId="0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64" fontId="9" fillId="3" borderId="4" xfId="2" applyNumberFormat="1" applyFont="1" applyFill="1" applyBorder="1" applyAlignment="1">
      <alignment horizontal="center" wrapText="1"/>
    </xf>
    <xf numFmtId="3" fontId="9" fillId="4" borderId="4" xfId="2" applyNumberFormat="1" applyFont="1" applyFill="1" applyBorder="1" applyAlignment="1">
      <alignment horizontal="center" wrapText="1"/>
    </xf>
    <xf numFmtId="165" fontId="9" fillId="4" borderId="4" xfId="2" applyNumberFormat="1" applyFont="1" applyFill="1" applyBorder="1" applyAlignment="1">
      <alignment horizontal="center" wrapText="1"/>
    </xf>
    <xf numFmtId="166" fontId="9" fillId="4" borderId="4" xfId="2" applyNumberFormat="1" applyFont="1" applyFill="1" applyBorder="1" applyAlignment="1">
      <alignment horizontal="center" wrapText="1"/>
    </xf>
    <xf numFmtId="166" fontId="9" fillId="6" borderId="5" xfId="2" applyNumberFormat="1" applyFont="1" applyFill="1" applyBorder="1" applyAlignment="1">
      <alignment horizontal="center" wrapText="1"/>
    </xf>
    <xf numFmtId="166" fontId="9" fillId="6" borderId="6" xfId="2" applyNumberFormat="1" applyFont="1" applyFill="1" applyBorder="1" applyAlignment="1">
      <alignment horizontal="center" wrapText="1"/>
    </xf>
    <xf numFmtId="3" fontId="9" fillId="6" borderId="5" xfId="2" applyNumberFormat="1" applyFont="1" applyFill="1" applyBorder="1" applyAlignment="1">
      <alignment horizontal="center" wrapText="1"/>
    </xf>
    <xf numFmtId="3" fontId="9" fillId="6" borderId="6" xfId="2" applyNumberFormat="1" applyFont="1" applyFill="1" applyBorder="1" applyAlignment="1">
      <alignment horizontal="center" wrapText="1"/>
    </xf>
    <xf numFmtId="167" fontId="9" fillId="6" borderId="5" xfId="2" applyNumberFormat="1" applyFont="1" applyFill="1" applyBorder="1" applyAlignment="1">
      <alignment horizontal="center" wrapText="1"/>
    </xf>
    <xf numFmtId="167" fontId="9" fillId="6" borderId="6" xfId="2" applyNumberFormat="1" applyFont="1" applyFill="1" applyBorder="1" applyAlignment="1">
      <alignment horizontal="center" wrapText="1"/>
    </xf>
    <xf numFmtId="3" fontId="9" fillId="5" borderId="4" xfId="2" applyNumberFormat="1" applyFont="1" applyFill="1" applyBorder="1" applyAlignment="1">
      <alignment horizontal="center" wrapText="1"/>
    </xf>
    <xf numFmtId="166" fontId="9" fillId="5" borderId="4" xfId="2" applyNumberFormat="1" applyFont="1" applyFill="1" applyBorder="1" applyAlignment="1">
      <alignment horizontal="center" wrapText="1"/>
    </xf>
    <xf numFmtId="166" fontId="9" fillId="5" borderId="5" xfId="2" applyNumberFormat="1" applyFont="1" applyFill="1" applyBorder="1" applyAlignment="1">
      <alignment horizontal="center" wrapText="1"/>
    </xf>
    <xf numFmtId="166" fontId="9" fillId="5" borderId="6" xfId="2" applyNumberFormat="1" applyFont="1" applyFill="1" applyBorder="1" applyAlignment="1">
      <alignment horizontal="center" wrapText="1"/>
    </xf>
    <xf numFmtId="3" fontId="9" fillId="5" borderId="5" xfId="2" applyNumberFormat="1" applyFont="1" applyFill="1" applyBorder="1" applyAlignment="1">
      <alignment horizontal="center" wrapText="1"/>
    </xf>
    <xf numFmtId="3" fontId="9" fillId="5" borderId="6" xfId="2" applyNumberFormat="1" applyFont="1" applyFill="1" applyBorder="1" applyAlignment="1">
      <alignment horizontal="center" wrapText="1"/>
    </xf>
    <xf numFmtId="167" fontId="9" fillId="5" borderId="5" xfId="2" applyNumberFormat="1" applyFont="1" applyFill="1" applyBorder="1" applyAlignment="1">
      <alignment horizontal="center" wrapText="1"/>
    </xf>
    <xf numFmtId="167" fontId="9" fillId="5" borderId="6" xfId="2" applyNumberFormat="1" applyFont="1" applyFill="1" applyBorder="1" applyAlignment="1">
      <alignment horizontal="center" wrapText="1"/>
    </xf>
    <xf numFmtId="167" fontId="9" fillId="0" borderId="0" xfId="2" applyNumberFormat="1" applyFont="1" applyFill="1" applyBorder="1" applyAlignment="1">
      <alignment horizontal="center" wrapText="1"/>
    </xf>
    <xf numFmtId="0" fontId="9" fillId="0" borderId="0" xfId="2" applyFont="1" applyFill="1" applyBorder="1" applyAlignment="1">
      <alignment horizontal="center" wrapText="1"/>
    </xf>
    <xf numFmtId="164" fontId="5" fillId="3" borderId="0" xfId="2" applyNumberFormat="1" applyFont="1" applyFill="1"/>
    <xf numFmtId="3" fontId="5" fillId="4" borderId="2" xfId="2" applyNumberFormat="1" applyFont="1" applyFill="1" applyBorder="1"/>
    <xf numFmtId="3" fontId="5" fillId="4" borderId="0" xfId="2" applyNumberFormat="1" applyFont="1" applyFill="1" applyBorder="1"/>
    <xf numFmtId="165" fontId="5" fillId="4" borderId="0" xfId="2" applyNumberFormat="1" applyFont="1" applyFill="1" applyBorder="1"/>
    <xf numFmtId="166" fontId="5" fillId="4" borderId="7" xfId="2" applyNumberFormat="1" applyFont="1" applyFill="1" applyBorder="1"/>
    <xf numFmtId="166" fontId="5" fillId="6" borderId="2" xfId="2" applyNumberFormat="1" applyFont="1" applyFill="1" applyBorder="1"/>
    <xf numFmtId="166" fontId="5" fillId="6" borderId="0" xfId="2" applyNumberFormat="1" applyFont="1" applyFill="1" applyBorder="1"/>
    <xf numFmtId="3" fontId="5" fillId="6" borderId="0" xfId="2" applyNumberFormat="1" applyFont="1" applyFill="1" applyBorder="1"/>
    <xf numFmtId="167" fontId="5" fillId="6" borderId="0" xfId="2" applyNumberFormat="1" applyFont="1" applyFill="1" applyBorder="1"/>
    <xf numFmtId="167" fontId="5" fillId="6" borderId="7" xfId="2" applyNumberFormat="1" applyFont="1" applyFill="1" applyBorder="1"/>
    <xf numFmtId="3" fontId="5" fillId="5" borderId="2" xfId="2" applyNumberFormat="1" applyFont="1" applyFill="1" applyBorder="1"/>
    <xf numFmtId="166" fontId="5" fillId="5" borderId="0" xfId="2" applyNumberFormat="1" applyFont="1" applyFill="1" applyBorder="1"/>
    <xf numFmtId="3" fontId="5" fillId="5" borderId="0" xfId="2" applyNumberFormat="1" applyFont="1" applyFill="1" applyBorder="1"/>
    <xf numFmtId="3" fontId="5" fillId="5" borderId="7" xfId="2" applyNumberFormat="1" applyFont="1" applyFill="1" applyBorder="1"/>
    <xf numFmtId="166" fontId="5" fillId="5" borderId="2" xfId="2" applyNumberFormat="1" applyFont="1" applyFill="1" applyBorder="1"/>
    <xf numFmtId="167" fontId="5" fillId="5" borderId="0" xfId="2" applyNumberFormat="1" applyFont="1" applyFill="1" applyBorder="1"/>
    <xf numFmtId="167" fontId="5" fillId="5" borderId="7" xfId="2" applyNumberFormat="1" applyFont="1" applyFill="1" applyBorder="1"/>
    <xf numFmtId="0" fontId="5" fillId="0" borderId="0" xfId="2" applyFont="1"/>
    <xf numFmtId="3" fontId="2" fillId="2" borderId="0" xfId="1" applyNumberFormat="1" applyFill="1" applyBorder="1"/>
    <xf numFmtId="164" fontId="9" fillId="3" borderId="4" xfId="2" applyNumberFormat="1" applyFont="1" applyFill="1" applyBorder="1" applyAlignment="1">
      <alignment horizontal="center" wrapText="1"/>
    </xf>
    <xf numFmtId="166" fontId="9" fillId="6" borderId="8" xfId="2" applyNumberFormat="1" applyFont="1" applyFill="1" applyBorder="1" applyAlignment="1">
      <alignment horizontal="center" vertical="center" wrapText="1"/>
    </xf>
    <xf numFmtId="0" fontId="1" fillId="0" borderId="9" xfId="2" applyBorder="1" applyAlignment="1">
      <alignment horizontal="center"/>
    </xf>
    <xf numFmtId="3" fontId="9" fillId="6" borderId="8" xfId="2" applyNumberFormat="1" applyFont="1" applyFill="1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3" fontId="3" fillId="4" borderId="10" xfId="2" applyNumberFormat="1" applyFont="1" applyFill="1" applyBorder="1" applyAlignment="1">
      <alignment horizontal="center" vertical="center" wrapText="1"/>
    </xf>
    <xf numFmtId="0" fontId="1" fillId="0" borderId="10" xfId="2" applyBorder="1" applyAlignment="1">
      <alignment horizontal="center" vertical="center" wrapText="1"/>
    </xf>
    <xf numFmtId="166" fontId="3" fillId="6" borderId="8" xfId="2" applyNumberFormat="1" applyFont="1" applyFill="1" applyBorder="1" applyAlignment="1">
      <alignment horizontal="center" vertical="center" wrapText="1"/>
    </xf>
    <xf numFmtId="167" fontId="9" fillId="6" borderId="8" xfId="2" applyNumberFormat="1" applyFont="1" applyFill="1" applyBorder="1" applyAlignment="1">
      <alignment horizontal="center" vertical="center" wrapText="1"/>
    </xf>
    <xf numFmtId="166" fontId="3" fillId="5" borderId="8" xfId="2" applyNumberFormat="1" applyFont="1" applyFill="1" applyBorder="1" applyAlignment="1">
      <alignment horizontal="center" vertical="center" wrapText="1"/>
    </xf>
    <xf numFmtId="166" fontId="9" fillId="5" borderId="8" xfId="2" applyNumberFormat="1" applyFont="1" applyFill="1" applyBorder="1" applyAlignment="1">
      <alignment horizontal="center" vertical="center" wrapText="1"/>
    </xf>
    <xf numFmtId="3" fontId="9" fillId="5" borderId="8" xfId="2" applyNumberFormat="1" applyFont="1" applyFill="1" applyBorder="1" applyAlignment="1">
      <alignment horizontal="center" vertical="center" wrapText="1"/>
    </xf>
    <xf numFmtId="167" fontId="9" fillId="5" borderId="8" xfId="2" applyNumberFormat="1" applyFont="1" applyFill="1" applyBorder="1" applyAlignment="1">
      <alignment horizontal="center" vertical="center" wrapText="1"/>
    </xf>
    <xf numFmtId="3" fontId="3" fillId="5" borderId="8" xfId="2" applyNumberFormat="1" applyFont="1" applyFill="1" applyBorder="1" applyAlignment="1">
      <alignment horizontal="center" vertical="center" wrapText="1"/>
    </xf>
    <xf numFmtId="3" fontId="3" fillId="4" borderId="8" xfId="2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261"/>
  <sheetViews>
    <sheetView tabSelected="1"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defaultColWidth="9.33203125" defaultRowHeight="14.4" x14ac:dyDescent="0.3"/>
  <cols>
    <col min="1" max="1" width="12" style="47" customWidth="1"/>
    <col min="2" max="2" width="12.33203125" style="48" customWidth="1"/>
    <col min="3" max="3" width="12.33203125" style="49" customWidth="1"/>
    <col min="4" max="4" width="10" style="50" customWidth="1"/>
    <col min="5" max="5" width="10" style="49" customWidth="1"/>
    <col min="6" max="7" width="12.3320312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664062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33203125" style="64"/>
  </cols>
  <sheetData>
    <row r="1" spans="1:60" s="2" customFormat="1" ht="15.6" x14ac:dyDescent="0.3">
      <c r="A1" s="1" t="s">
        <v>31</v>
      </c>
      <c r="D1" s="3"/>
      <c r="H1" s="4"/>
      <c r="I1" s="4"/>
      <c r="J1" s="4"/>
      <c r="M1" s="5" t="s">
        <v>0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27</v>
      </c>
      <c r="B2" s="7" t="s">
        <v>29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1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28</v>
      </c>
      <c r="B3" s="65" t="s">
        <v>30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1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3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3">
      <c r="A5" s="15"/>
      <c r="B5" s="71" t="str">
        <f>"Key MLS Statistics for "&amp;A6</f>
        <v xml:space="preserve">Key MLS Statistics for </v>
      </c>
      <c r="C5" s="72"/>
      <c r="D5" s="72"/>
      <c r="E5" s="72"/>
      <c r="F5" s="72"/>
      <c r="G5" s="72"/>
      <c r="H5" s="70"/>
      <c r="I5" s="73" t="str">
        <f>"Statistics for Listings Sold During "&amp;A6</f>
        <v xml:space="preserve">Statistics for Listings Sold During </v>
      </c>
      <c r="J5" s="72"/>
      <c r="K5" s="72"/>
      <c r="L5" s="72"/>
      <c r="M5" s="72"/>
      <c r="N5" s="72"/>
      <c r="O5" s="72"/>
      <c r="P5" s="70"/>
      <c r="Q5" s="73" t="str">
        <f>"Statistics for Active Listings at End of "&amp;A6</f>
        <v xml:space="preserve">Statistics for Active Listings at End of </v>
      </c>
      <c r="R5" s="72"/>
      <c r="S5" s="72"/>
      <c r="T5" s="72"/>
      <c r="U5" s="72"/>
      <c r="V5" s="70"/>
      <c r="W5" s="73" t="s">
        <v>2</v>
      </c>
      <c r="X5" s="70"/>
      <c r="Y5" s="73" t="str">
        <f>"Statistics for Contracts Written During "&amp;A6</f>
        <v xml:space="preserve">Statistics for Contracts Written During </v>
      </c>
      <c r="Z5" s="72"/>
      <c r="AA5" s="72"/>
      <c r="AB5" s="72"/>
      <c r="AC5" s="72"/>
      <c r="AD5" s="70"/>
      <c r="AE5" s="73" t="str">
        <f>"Statistics for Pending Contracts at End of "&amp;A6</f>
        <v xml:space="preserve">Statistics for Pending Contracts at End of </v>
      </c>
      <c r="AF5" s="72"/>
      <c r="AG5" s="72"/>
      <c r="AH5" s="72"/>
      <c r="AI5" s="72"/>
      <c r="AJ5" s="70"/>
      <c r="AK5" s="79" t="s">
        <v>3</v>
      </c>
      <c r="AL5" s="72"/>
      <c r="AM5" s="72"/>
      <c r="AN5" s="70"/>
      <c r="AO5" s="75" t="s">
        <v>4</v>
      </c>
      <c r="AP5" s="72"/>
      <c r="AQ5" s="72"/>
      <c r="AR5" s="72"/>
      <c r="AS5" s="72"/>
      <c r="AT5" s="72"/>
      <c r="AU5" s="72"/>
      <c r="AV5" s="70"/>
      <c r="AW5" s="75" t="s">
        <v>5</v>
      </c>
      <c r="AX5" s="70"/>
      <c r="AY5" s="75" t="s">
        <v>6</v>
      </c>
      <c r="AZ5" s="72"/>
      <c r="BA5" s="72"/>
      <c r="BB5" s="72"/>
      <c r="BC5" s="72"/>
      <c r="BD5" s="70"/>
      <c r="BE5" s="16"/>
      <c r="BF5" s="17"/>
      <c r="BG5" s="17"/>
      <c r="BH5" s="17"/>
    </row>
    <row r="6" spans="1:60" s="26" customFormat="1" ht="15" customHeight="1" x14ac:dyDescent="0.25">
      <c r="A6" s="19"/>
      <c r="B6" s="20"/>
      <c r="C6" s="20" t="s">
        <v>7</v>
      </c>
      <c r="D6" s="21" t="str">
        <f>A6&amp;"s'"</f>
        <v>s'</v>
      </c>
      <c r="E6" s="20" t="s">
        <v>8</v>
      </c>
      <c r="F6" s="20" t="s">
        <v>9</v>
      </c>
      <c r="G6" s="20" t="s">
        <v>10</v>
      </c>
      <c r="H6" s="22" t="s">
        <v>11</v>
      </c>
      <c r="I6" s="67" t="s">
        <v>12</v>
      </c>
      <c r="J6" s="68"/>
      <c r="K6" s="69" t="s">
        <v>13</v>
      </c>
      <c r="L6" s="70"/>
      <c r="M6" s="74" t="s">
        <v>14</v>
      </c>
      <c r="N6" s="70"/>
      <c r="O6" s="74" t="s">
        <v>15</v>
      </c>
      <c r="P6" s="68"/>
      <c r="Q6" s="67" t="s">
        <v>16</v>
      </c>
      <c r="R6" s="68"/>
      <c r="S6" s="69" t="s">
        <v>13</v>
      </c>
      <c r="T6" s="70"/>
      <c r="U6" s="74" t="s">
        <v>17</v>
      </c>
      <c r="V6" s="68"/>
      <c r="W6" s="67" t="s">
        <v>16</v>
      </c>
      <c r="X6" s="68"/>
      <c r="Y6" s="67" t="s">
        <v>16</v>
      </c>
      <c r="Z6" s="68"/>
      <c r="AA6" s="69" t="s">
        <v>13</v>
      </c>
      <c r="AB6" s="70"/>
      <c r="AC6" s="74" t="s">
        <v>17</v>
      </c>
      <c r="AD6" s="68"/>
      <c r="AE6" s="67" t="s">
        <v>16</v>
      </c>
      <c r="AF6" s="68"/>
      <c r="AG6" s="69" t="s">
        <v>13</v>
      </c>
      <c r="AH6" s="70"/>
      <c r="AI6" s="74" t="s">
        <v>17</v>
      </c>
      <c r="AJ6" s="68"/>
      <c r="AK6" s="23"/>
      <c r="AL6" s="24" t="s">
        <v>11</v>
      </c>
      <c r="AM6" s="23"/>
      <c r="AN6" s="23" t="s">
        <v>9</v>
      </c>
      <c r="AO6" s="76" t="s">
        <v>12</v>
      </c>
      <c r="AP6" s="68"/>
      <c r="AQ6" s="77" t="s">
        <v>13</v>
      </c>
      <c r="AR6" s="70"/>
      <c r="AS6" s="78" t="s">
        <v>14</v>
      </c>
      <c r="AT6" s="70"/>
      <c r="AU6" s="78" t="s">
        <v>15</v>
      </c>
      <c r="AV6" s="68"/>
      <c r="AW6" s="76" t="s">
        <v>16</v>
      </c>
      <c r="AX6" s="68"/>
      <c r="AY6" s="76" t="s">
        <v>16</v>
      </c>
      <c r="AZ6" s="68"/>
      <c r="BA6" s="77" t="s">
        <v>13</v>
      </c>
      <c r="BB6" s="70"/>
      <c r="BC6" s="78" t="s">
        <v>17</v>
      </c>
      <c r="BD6" s="68"/>
      <c r="BE6" s="25"/>
      <c r="BF6" s="25"/>
      <c r="BG6" s="25"/>
      <c r="BH6" s="25"/>
    </row>
    <row r="7" spans="1:60" s="46" customFormat="1" x14ac:dyDescent="0.3">
      <c r="A7" s="66" t="s">
        <v>18</v>
      </c>
      <c r="B7" s="28" t="s">
        <v>11</v>
      </c>
      <c r="C7" s="28" t="s">
        <v>19</v>
      </c>
      <c r="D7" s="29" t="s">
        <v>20</v>
      </c>
      <c r="E7" s="28" t="s">
        <v>19</v>
      </c>
      <c r="F7" s="28" t="s">
        <v>21</v>
      </c>
      <c r="G7" s="28" t="s">
        <v>9</v>
      </c>
      <c r="H7" s="30" t="s">
        <v>22</v>
      </c>
      <c r="I7" s="31" t="s">
        <v>23</v>
      </c>
      <c r="J7" s="32" t="s">
        <v>24</v>
      </c>
      <c r="K7" s="33" t="s">
        <v>23</v>
      </c>
      <c r="L7" s="34" t="s">
        <v>24</v>
      </c>
      <c r="M7" s="35" t="s">
        <v>23</v>
      </c>
      <c r="N7" s="36" t="s">
        <v>24</v>
      </c>
      <c r="O7" s="35" t="s">
        <v>23</v>
      </c>
      <c r="P7" s="36" t="s">
        <v>24</v>
      </c>
      <c r="Q7" s="31" t="s">
        <v>23</v>
      </c>
      <c r="R7" s="32" t="s">
        <v>24</v>
      </c>
      <c r="S7" s="33" t="s">
        <v>23</v>
      </c>
      <c r="T7" s="34" t="s">
        <v>24</v>
      </c>
      <c r="U7" s="35" t="s">
        <v>23</v>
      </c>
      <c r="V7" s="36" t="s">
        <v>24</v>
      </c>
      <c r="W7" s="31" t="s">
        <v>23</v>
      </c>
      <c r="X7" s="32" t="s">
        <v>24</v>
      </c>
      <c r="Y7" s="31" t="s">
        <v>23</v>
      </c>
      <c r="Z7" s="32" t="s">
        <v>24</v>
      </c>
      <c r="AA7" s="33" t="s">
        <v>23</v>
      </c>
      <c r="AB7" s="34" t="s">
        <v>24</v>
      </c>
      <c r="AC7" s="35" t="s">
        <v>23</v>
      </c>
      <c r="AD7" s="36" t="s">
        <v>24</v>
      </c>
      <c r="AE7" s="31" t="s">
        <v>23</v>
      </c>
      <c r="AF7" s="32" t="s">
        <v>24</v>
      </c>
      <c r="AG7" s="33" t="s">
        <v>23</v>
      </c>
      <c r="AH7" s="34" t="s">
        <v>24</v>
      </c>
      <c r="AI7" s="35" t="s">
        <v>23</v>
      </c>
      <c r="AJ7" s="36" t="s">
        <v>24</v>
      </c>
      <c r="AK7" s="37" t="s">
        <v>11</v>
      </c>
      <c r="AL7" s="38" t="s">
        <v>22</v>
      </c>
      <c r="AM7" s="37" t="s">
        <v>19</v>
      </c>
      <c r="AN7" s="37" t="s">
        <v>21</v>
      </c>
      <c r="AO7" s="39" t="s">
        <v>23</v>
      </c>
      <c r="AP7" s="40" t="s">
        <v>24</v>
      </c>
      <c r="AQ7" s="41" t="s">
        <v>23</v>
      </c>
      <c r="AR7" s="42" t="s">
        <v>24</v>
      </c>
      <c r="AS7" s="43" t="s">
        <v>23</v>
      </c>
      <c r="AT7" s="44" t="s">
        <v>24</v>
      </c>
      <c r="AU7" s="43" t="s">
        <v>23</v>
      </c>
      <c r="AV7" s="44" t="s">
        <v>24</v>
      </c>
      <c r="AW7" s="39" t="s">
        <v>23</v>
      </c>
      <c r="AX7" s="40" t="s">
        <v>24</v>
      </c>
      <c r="AY7" s="39" t="s">
        <v>23</v>
      </c>
      <c r="AZ7" s="40" t="s">
        <v>24</v>
      </c>
      <c r="BA7" s="41" t="s">
        <v>23</v>
      </c>
      <c r="BB7" s="42" t="s">
        <v>24</v>
      </c>
      <c r="BC7" s="43" t="s">
        <v>23</v>
      </c>
      <c r="BD7" s="44" t="s">
        <v>24</v>
      </c>
      <c r="BE7" s="45"/>
      <c r="BF7" s="45"/>
      <c r="BG7" s="45"/>
      <c r="BH7" s="45"/>
    </row>
    <row r="8" spans="1:60" x14ac:dyDescent="0.3">
      <c r="A8" s="47">
        <v>45323</v>
      </c>
      <c r="B8" s="48">
        <v>107</v>
      </c>
      <c r="C8" s="49">
        <v>262</v>
      </c>
      <c r="D8" s="50">
        <v>1.8848921060562134</v>
      </c>
      <c r="E8" s="49">
        <v>155</v>
      </c>
      <c r="F8" s="49">
        <v>167</v>
      </c>
      <c r="G8" s="49">
        <v>251</v>
      </c>
      <c r="H8" s="51">
        <v>24459816</v>
      </c>
      <c r="I8" s="52">
        <v>228596.41121495326</v>
      </c>
      <c r="J8" s="53">
        <v>218000</v>
      </c>
      <c r="K8" s="54">
        <v>53.850467681884766</v>
      </c>
      <c r="L8" s="54">
        <v>34</v>
      </c>
      <c r="M8" s="55">
        <v>0.97308027744293213</v>
      </c>
      <c r="N8" s="55">
        <v>0.98217535018920898</v>
      </c>
      <c r="O8" s="55">
        <v>0.9518812894821167</v>
      </c>
      <c r="P8" s="56">
        <v>0.97619044780731201</v>
      </c>
      <c r="Q8" s="52">
        <v>283737.78244274808</v>
      </c>
      <c r="R8" s="53">
        <v>228250</v>
      </c>
      <c r="S8" s="54">
        <v>84.519081115722656</v>
      </c>
      <c r="T8" s="54">
        <v>59.5</v>
      </c>
      <c r="U8" s="55">
        <v>0.97757440805435181</v>
      </c>
      <c r="V8" s="56">
        <v>1</v>
      </c>
      <c r="W8" s="53">
        <v>266566.43870967743</v>
      </c>
      <c r="X8" s="53">
        <v>230000</v>
      </c>
      <c r="Y8" s="52">
        <v>245583.49101796406</v>
      </c>
      <c r="Z8" s="53">
        <v>225000</v>
      </c>
      <c r="AA8" s="54">
        <v>48.790420532226563</v>
      </c>
      <c r="AB8" s="54">
        <v>18</v>
      </c>
      <c r="AC8" s="55">
        <v>0.9887077808380127</v>
      </c>
      <c r="AD8" s="56">
        <v>1</v>
      </c>
      <c r="AE8" s="52">
        <v>252869.28685258963</v>
      </c>
      <c r="AF8" s="53">
        <v>225000</v>
      </c>
      <c r="AG8" s="54">
        <v>47.880477905273438</v>
      </c>
      <c r="AH8" s="54">
        <v>19</v>
      </c>
      <c r="AI8" s="55">
        <v>0.98802763223648071</v>
      </c>
      <c r="AJ8" s="56">
        <v>1</v>
      </c>
      <c r="AK8" s="57">
        <v>204</v>
      </c>
      <c r="AL8" s="58">
        <v>47333680</v>
      </c>
      <c r="AM8" s="59">
        <v>275</v>
      </c>
      <c r="AN8" s="60">
        <v>292</v>
      </c>
      <c r="AO8" s="61">
        <v>232027.84313725491</v>
      </c>
      <c r="AP8" s="58">
        <v>219500</v>
      </c>
      <c r="AQ8" s="59">
        <v>53.588233947753906</v>
      </c>
      <c r="AR8" s="59">
        <v>30.5</v>
      </c>
      <c r="AS8" s="62">
        <v>0.97320806980133057</v>
      </c>
      <c r="AT8" s="62">
        <v>0.98138713836669922</v>
      </c>
      <c r="AU8" s="62">
        <v>0.94835740327835083</v>
      </c>
      <c r="AV8" s="63">
        <v>0.97132575511932373</v>
      </c>
      <c r="AW8" s="58">
        <v>270757.08363636362</v>
      </c>
      <c r="AX8" s="58">
        <v>245000</v>
      </c>
      <c r="AY8" s="61">
        <v>246282.46917808219</v>
      </c>
      <c r="AZ8" s="58">
        <v>227450</v>
      </c>
      <c r="BA8" s="59">
        <v>53.363014221191406</v>
      </c>
      <c r="BB8" s="59">
        <v>28.5</v>
      </c>
      <c r="BC8" s="62">
        <v>0.97780478000640869</v>
      </c>
      <c r="BD8" s="63">
        <v>1</v>
      </c>
    </row>
    <row r="9" spans="1:60" x14ac:dyDescent="0.3">
      <c r="A9" s="47">
        <v>45292</v>
      </c>
      <c r="B9" s="48">
        <v>97</v>
      </c>
      <c r="C9" s="49">
        <v>294</v>
      </c>
      <c r="D9" s="50">
        <v>2.1446809768676758</v>
      </c>
      <c r="E9" s="49">
        <v>120</v>
      </c>
      <c r="F9" s="49">
        <v>125</v>
      </c>
      <c r="G9" s="49">
        <v>191</v>
      </c>
      <c r="H9" s="51">
        <v>22873864</v>
      </c>
      <c r="I9" s="52">
        <v>235813.03092783506</v>
      </c>
      <c r="J9" s="53">
        <v>220000</v>
      </c>
      <c r="K9" s="54">
        <v>53.298969268798828</v>
      </c>
      <c r="L9" s="54">
        <v>28</v>
      </c>
      <c r="M9" s="55">
        <v>0.97334903478622437</v>
      </c>
      <c r="N9" s="55">
        <v>0.97938144207000732</v>
      </c>
      <c r="O9" s="55">
        <v>0.94447028636932373</v>
      </c>
      <c r="P9" s="56">
        <v>0.96835440397262573</v>
      </c>
      <c r="Q9" s="52">
        <v>275610.69387755101</v>
      </c>
      <c r="R9" s="53">
        <v>227500</v>
      </c>
      <c r="S9" s="54">
        <v>86.18707275390625</v>
      </c>
      <c r="T9" s="54">
        <v>62.5</v>
      </c>
      <c r="U9" s="55">
        <v>0.9789995551109314</v>
      </c>
      <c r="V9" s="56">
        <v>1</v>
      </c>
      <c r="W9" s="53">
        <v>276170</v>
      </c>
      <c r="X9" s="53">
        <v>259250</v>
      </c>
      <c r="Y9" s="52">
        <v>247216.304</v>
      </c>
      <c r="Z9" s="53">
        <v>234900</v>
      </c>
      <c r="AA9" s="54">
        <v>59.472000122070313</v>
      </c>
      <c r="AB9" s="54">
        <v>42</v>
      </c>
      <c r="AC9" s="55">
        <v>0.9632384181022644</v>
      </c>
      <c r="AD9" s="56">
        <v>0.98732489347457886</v>
      </c>
      <c r="AE9" s="52">
        <v>237920.08900523561</v>
      </c>
      <c r="AF9" s="53">
        <v>219900</v>
      </c>
      <c r="AG9" s="54">
        <v>52.471202850341797</v>
      </c>
      <c r="AH9" s="54">
        <v>33</v>
      </c>
      <c r="AI9" s="55">
        <v>0.97989165782928467</v>
      </c>
      <c r="AJ9" s="56">
        <v>1</v>
      </c>
      <c r="AK9" s="57">
        <v>97</v>
      </c>
      <c r="AL9" s="58">
        <v>22873864</v>
      </c>
      <c r="AM9" s="59">
        <v>120</v>
      </c>
      <c r="AN9" s="60">
        <v>125</v>
      </c>
      <c r="AO9" s="61">
        <v>235813.03092783506</v>
      </c>
      <c r="AP9" s="58">
        <v>220000</v>
      </c>
      <c r="AQ9" s="59">
        <v>53.298969268798828</v>
      </c>
      <c r="AR9" s="59">
        <v>28</v>
      </c>
      <c r="AS9" s="62">
        <v>0.97334903478622437</v>
      </c>
      <c r="AT9" s="62">
        <v>0.97938144207000732</v>
      </c>
      <c r="AU9" s="62">
        <v>0.94447028636932373</v>
      </c>
      <c r="AV9" s="63">
        <v>0.96835440397262573</v>
      </c>
      <c r="AW9" s="58">
        <v>276170</v>
      </c>
      <c r="AX9" s="58">
        <v>259250</v>
      </c>
      <c r="AY9" s="61">
        <v>247216.304</v>
      </c>
      <c r="AZ9" s="58">
        <v>234900</v>
      </c>
      <c r="BA9" s="59">
        <v>59.472000122070313</v>
      </c>
      <c r="BB9" s="59">
        <v>42</v>
      </c>
      <c r="BC9" s="62">
        <v>0.9632384181022644</v>
      </c>
      <c r="BD9" s="63">
        <v>0.98732489347457886</v>
      </c>
    </row>
    <row r="10" spans="1:60" x14ac:dyDescent="0.3">
      <c r="A10" s="47">
        <v>45261</v>
      </c>
      <c r="B10" s="48">
        <v>103</v>
      </c>
      <c r="C10" s="49">
        <v>316</v>
      </c>
      <c r="D10" s="50">
        <v>2.3436341285705566</v>
      </c>
      <c r="E10" s="49">
        <v>97</v>
      </c>
      <c r="F10" s="49">
        <v>88</v>
      </c>
      <c r="G10" s="49">
        <v>166</v>
      </c>
      <c r="H10" s="51">
        <v>26131293</v>
      </c>
      <c r="I10" s="52">
        <v>253701.87378640776</v>
      </c>
      <c r="J10" s="53">
        <v>235000</v>
      </c>
      <c r="K10" s="54">
        <v>45.067962646484375</v>
      </c>
      <c r="L10" s="54">
        <v>24</v>
      </c>
      <c r="M10" s="55">
        <v>0.98552262783050537</v>
      </c>
      <c r="N10" s="55">
        <v>1</v>
      </c>
      <c r="O10" s="55">
        <v>0.95863604545593262</v>
      </c>
      <c r="P10" s="56">
        <v>0.97777777910232544</v>
      </c>
      <c r="Q10" s="52">
        <v>265480.64240506326</v>
      </c>
      <c r="R10" s="53">
        <v>219700</v>
      </c>
      <c r="S10" s="54">
        <v>86.389244079589844</v>
      </c>
      <c r="T10" s="54">
        <v>67.5</v>
      </c>
      <c r="U10" s="55">
        <v>0.97695410251617432</v>
      </c>
      <c r="V10" s="56">
        <v>1</v>
      </c>
      <c r="W10" s="53">
        <v>236893.71134020618</v>
      </c>
      <c r="X10" s="53">
        <v>225000</v>
      </c>
      <c r="Y10" s="52">
        <v>222287.47727272726</v>
      </c>
      <c r="Z10" s="53">
        <v>199950</v>
      </c>
      <c r="AA10" s="54">
        <v>40.602272033691406</v>
      </c>
      <c r="AB10" s="54">
        <v>19.5</v>
      </c>
      <c r="AC10" s="55">
        <v>0.93508285284042358</v>
      </c>
      <c r="AD10" s="56">
        <v>0.97188258171081543</v>
      </c>
      <c r="AE10" s="52">
        <v>243680.4578313253</v>
      </c>
      <c r="AF10" s="53">
        <v>220000</v>
      </c>
      <c r="AG10" s="54">
        <v>50.246986389160156</v>
      </c>
      <c r="AH10" s="54">
        <v>27.5</v>
      </c>
      <c r="AI10" s="55">
        <v>0.97835648059844971</v>
      </c>
      <c r="AJ10" s="56">
        <v>1</v>
      </c>
      <c r="AK10" s="57">
        <v>1618</v>
      </c>
      <c r="AL10" s="58">
        <v>413442009</v>
      </c>
      <c r="AM10" s="59">
        <v>1978</v>
      </c>
      <c r="AN10" s="60">
        <v>1658</v>
      </c>
      <c r="AO10" s="61">
        <v>255526.58158220025</v>
      </c>
      <c r="AP10" s="58">
        <v>235000</v>
      </c>
      <c r="AQ10" s="59">
        <v>36.768234252929688</v>
      </c>
      <c r="AR10" s="59">
        <v>13.5</v>
      </c>
      <c r="AS10" s="62">
        <v>0.98651748895645142</v>
      </c>
      <c r="AT10" s="62">
        <v>1</v>
      </c>
      <c r="AU10" s="62">
        <v>0.96987020969390869</v>
      </c>
      <c r="AV10" s="63">
        <v>0.99223017692565918</v>
      </c>
      <c r="AW10" s="58">
        <v>263709.62082912034</v>
      </c>
      <c r="AX10" s="58">
        <v>239000</v>
      </c>
      <c r="AY10" s="61">
        <v>257384.67430639325</v>
      </c>
      <c r="AZ10" s="58">
        <v>234900</v>
      </c>
      <c r="BA10" s="59">
        <v>36.951145172119141</v>
      </c>
      <c r="BB10" s="59">
        <v>14</v>
      </c>
      <c r="BC10" s="62">
        <v>0.96912187337875366</v>
      </c>
      <c r="BD10" s="63">
        <v>0.9908214807510376</v>
      </c>
    </row>
    <row r="11" spans="1:60" x14ac:dyDescent="0.3">
      <c r="A11" s="47">
        <v>45231</v>
      </c>
      <c r="B11" s="48">
        <v>101</v>
      </c>
      <c r="C11" s="49">
        <v>333</v>
      </c>
      <c r="D11" s="50">
        <v>2.4621071815490723</v>
      </c>
      <c r="E11" s="49">
        <v>140</v>
      </c>
      <c r="F11" s="49">
        <v>101</v>
      </c>
      <c r="G11" s="49">
        <v>170</v>
      </c>
      <c r="H11" s="51">
        <v>25601148</v>
      </c>
      <c r="I11" s="52">
        <v>253476.71287128713</v>
      </c>
      <c r="J11" s="53">
        <v>245000</v>
      </c>
      <c r="K11" s="54">
        <v>38.514850616455078</v>
      </c>
      <c r="L11" s="54">
        <v>21</v>
      </c>
      <c r="M11" s="55">
        <v>0.98248291015625</v>
      </c>
      <c r="N11" s="55">
        <v>0.98915988206863403</v>
      </c>
      <c r="O11" s="55">
        <v>0.95842719078063965</v>
      </c>
      <c r="P11" s="56">
        <v>0.97826087474822998</v>
      </c>
      <c r="Q11" s="52">
        <v>258548.51651651651</v>
      </c>
      <c r="R11" s="53">
        <v>212000</v>
      </c>
      <c r="S11" s="54">
        <v>77.180183410644531</v>
      </c>
      <c r="T11" s="54">
        <v>57</v>
      </c>
      <c r="U11" s="55">
        <v>0.97231209278106689</v>
      </c>
      <c r="V11" s="56">
        <v>1</v>
      </c>
      <c r="W11" s="53">
        <v>278925.69285714283</v>
      </c>
      <c r="X11" s="53">
        <v>232450</v>
      </c>
      <c r="Y11" s="52">
        <v>260635.44554455444</v>
      </c>
      <c r="Z11" s="53">
        <v>237500</v>
      </c>
      <c r="AA11" s="54">
        <v>52.485149383544922</v>
      </c>
      <c r="AB11" s="54">
        <v>21</v>
      </c>
      <c r="AC11" s="55">
        <v>0.95850926637649536</v>
      </c>
      <c r="AD11" s="56">
        <v>0.97333335876464844</v>
      </c>
      <c r="AE11" s="52">
        <v>267036.59411764704</v>
      </c>
      <c r="AF11" s="53">
        <v>237500</v>
      </c>
      <c r="AG11" s="54">
        <v>48.323528289794922</v>
      </c>
      <c r="AH11" s="54">
        <v>27</v>
      </c>
      <c r="AI11" s="55">
        <v>0.97683572769165039</v>
      </c>
      <c r="AJ11" s="56">
        <v>1</v>
      </c>
      <c r="AK11" s="57">
        <v>1515</v>
      </c>
      <c r="AL11" s="58">
        <v>387310716</v>
      </c>
      <c r="AM11" s="59">
        <v>1881</v>
      </c>
      <c r="AN11" s="60">
        <v>1570</v>
      </c>
      <c r="AO11" s="61">
        <v>255650.63762376236</v>
      </c>
      <c r="AP11" s="58">
        <v>235000</v>
      </c>
      <c r="AQ11" s="59">
        <v>36.203960418701172</v>
      </c>
      <c r="AR11" s="59">
        <v>13</v>
      </c>
      <c r="AS11" s="62">
        <v>0.98658514022827148</v>
      </c>
      <c r="AT11" s="62">
        <v>1</v>
      </c>
      <c r="AU11" s="62">
        <v>0.97063499689102173</v>
      </c>
      <c r="AV11" s="63">
        <v>0.99285715818405151</v>
      </c>
      <c r="AW11" s="58">
        <v>265092.47208931419</v>
      </c>
      <c r="AX11" s="58">
        <v>239000</v>
      </c>
      <c r="AY11" s="61">
        <v>259351.90573248407</v>
      </c>
      <c r="AZ11" s="58">
        <v>235000</v>
      </c>
      <c r="BA11" s="59">
        <v>36.746498107910156</v>
      </c>
      <c r="BB11" s="59">
        <v>13</v>
      </c>
      <c r="BC11" s="62">
        <v>0.97103226184844971</v>
      </c>
      <c r="BD11" s="63">
        <v>0.99291980266571045</v>
      </c>
    </row>
    <row r="12" spans="1:60" x14ac:dyDescent="0.3">
      <c r="A12" s="47">
        <v>45200</v>
      </c>
      <c r="B12" s="48">
        <v>133</v>
      </c>
      <c r="C12" s="49">
        <v>328</v>
      </c>
      <c r="D12" s="50">
        <v>2.3825664520263672</v>
      </c>
      <c r="E12" s="49">
        <v>152</v>
      </c>
      <c r="F12" s="49">
        <v>112</v>
      </c>
      <c r="G12" s="49">
        <v>172</v>
      </c>
      <c r="H12" s="51">
        <v>35751021</v>
      </c>
      <c r="I12" s="52">
        <v>268804.66917293234</v>
      </c>
      <c r="J12" s="53">
        <v>248000</v>
      </c>
      <c r="K12" s="54">
        <v>37.503761291503906</v>
      </c>
      <c r="L12" s="54">
        <v>22</v>
      </c>
      <c r="M12" s="55">
        <v>0.97317081689834595</v>
      </c>
      <c r="N12" s="55">
        <v>1</v>
      </c>
      <c r="O12" s="55">
        <v>0.95404553413391113</v>
      </c>
      <c r="P12" s="56">
        <v>0.97959184646606445</v>
      </c>
      <c r="Q12" s="52">
        <v>259478.20121951221</v>
      </c>
      <c r="R12" s="53">
        <v>219450</v>
      </c>
      <c r="S12" s="54">
        <v>74.277435302734375</v>
      </c>
      <c r="T12" s="54">
        <v>51</v>
      </c>
      <c r="U12" s="55">
        <v>0.97294282913208008</v>
      </c>
      <c r="V12" s="56">
        <v>1</v>
      </c>
      <c r="W12" s="53">
        <v>245594.42105263157</v>
      </c>
      <c r="X12" s="53">
        <v>220700</v>
      </c>
      <c r="Y12" s="52">
        <v>254513.39285714287</v>
      </c>
      <c r="Z12" s="53">
        <v>246500</v>
      </c>
      <c r="AA12" s="54">
        <v>40.6875</v>
      </c>
      <c r="AB12" s="54">
        <v>22.5</v>
      </c>
      <c r="AC12" s="55">
        <v>0.96959424018859863</v>
      </c>
      <c r="AD12" s="56">
        <v>0.98416876792907715</v>
      </c>
      <c r="AE12" s="52">
        <v>251314.6976744186</v>
      </c>
      <c r="AF12" s="53">
        <v>230000</v>
      </c>
      <c r="AG12" s="54">
        <v>42.639533996582031</v>
      </c>
      <c r="AH12" s="54">
        <v>24</v>
      </c>
      <c r="AI12" s="55">
        <v>0.97868359088897705</v>
      </c>
      <c r="AJ12" s="56">
        <v>1</v>
      </c>
      <c r="AK12" s="57">
        <v>1414</v>
      </c>
      <c r="AL12" s="58">
        <v>361709568</v>
      </c>
      <c r="AM12" s="59">
        <v>1741</v>
      </c>
      <c r="AN12" s="60">
        <v>1469</v>
      </c>
      <c r="AO12" s="61">
        <v>255805.9179632249</v>
      </c>
      <c r="AP12" s="58">
        <v>234450</v>
      </c>
      <c r="AQ12" s="59">
        <v>36.038898468017578</v>
      </c>
      <c r="AR12" s="59">
        <v>12</v>
      </c>
      <c r="AS12" s="62">
        <v>0.9868781566619873</v>
      </c>
      <c r="AT12" s="62">
        <v>1</v>
      </c>
      <c r="AU12" s="62">
        <v>0.9715082049369812</v>
      </c>
      <c r="AV12" s="63">
        <v>0.99513626098632813</v>
      </c>
      <c r="AW12" s="58">
        <v>263980.09362435382</v>
      </c>
      <c r="AX12" s="58">
        <v>239900</v>
      </c>
      <c r="AY12" s="61">
        <v>259263.65690946221</v>
      </c>
      <c r="AZ12" s="58">
        <v>235000</v>
      </c>
      <c r="BA12" s="59">
        <v>35.664398193359375</v>
      </c>
      <c r="BB12" s="59">
        <v>13</v>
      </c>
      <c r="BC12" s="62">
        <v>0.97189444303512573</v>
      </c>
      <c r="BD12" s="63">
        <v>0.99457502365112305</v>
      </c>
    </row>
    <row r="13" spans="1:60" x14ac:dyDescent="0.3">
      <c r="A13" s="47">
        <v>45170</v>
      </c>
      <c r="B13" s="48">
        <v>126</v>
      </c>
      <c r="C13" s="49">
        <v>310</v>
      </c>
      <c r="D13" s="50">
        <v>2.2288796901702881</v>
      </c>
      <c r="E13" s="49">
        <v>146</v>
      </c>
      <c r="F13" s="49">
        <v>130</v>
      </c>
      <c r="G13" s="49">
        <v>211</v>
      </c>
      <c r="H13" s="51">
        <v>32373400</v>
      </c>
      <c r="I13" s="52">
        <v>256931.74603174604</v>
      </c>
      <c r="J13" s="53">
        <v>235750</v>
      </c>
      <c r="K13" s="54">
        <v>27.365079879760742</v>
      </c>
      <c r="L13" s="54">
        <v>10.5</v>
      </c>
      <c r="M13" s="55">
        <v>0.9945635199546814</v>
      </c>
      <c r="N13" s="55">
        <v>1</v>
      </c>
      <c r="O13" s="55">
        <v>0.97793358564376831</v>
      </c>
      <c r="P13" s="56">
        <v>0.98696392774581909</v>
      </c>
      <c r="Q13" s="52">
        <v>277000.33870967739</v>
      </c>
      <c r="R13" s="53">
        <v>231850</v>
      </c>
      <c r="S13" s="54">
        <v>73.561286926269531</v>
      </c>
      <c r="T13" s="54">
        <v>46</v>
      </c>
      <c r="U13" s="55">
        <v>0.97541296482086182</v>
      </c>
      <c r="V13" s="56">
        <v>1</v>
      </c>
      <c r="W13" s="53">
        <v>240344.12328767125</v>
      </c>
      <c r="X13" s="53">
        <v>224000</v>
      </c>
      <c r="Y13" s="52">
        <v>273292.10769230768</v>
      </c>
      <c r="Z13" s="53">
        <v>254150</v>
      </c>
      <c r="AA13" s="54">
        <v>42.830768585205078</v>
      </c>
      <c r="AB13" s="54">
        <v>26</v>
      </c>
      <c r="AC13" s="55">
        <v>0.9456716775894165</v>
      </c>
      <c r="AD13" s="56">
        <v>0.97415810823440552</v>
      </c>
      <c r="AE13" s="52">
        <v>266338.72037914692</v>
      </c>
      <c r="AF13" s="53">
        <v>245000</v>
      </c>
      <c r="AG13" s="54">
        <v>39.17535400390625</v>
      </c>
      <c r="AH13" s="54">
        <v>24</v>
      </c>
      <c r="AI13" s="55">
        <v>0.98093509674072266</v>
      </c>
      <c r="AJ13" s="56">
        <v>1</v>
      </c>
      <c r="AK13" s="57">
        <v>1281</v>
      </c>
      <c r="AL13" s="58">
        <v>325958547</v>
      </c>
      <c r="AM13" s="59">
        <v>1589</v>
      </c>
      <c r="AN13" s="60">
        <v>1357</v>
      </c>
      <c r="AO13" s="61">
        <v>254456.32084309132</v>
      </c>
      <c r="AP13" s="58">
        <v>232000</v>
      </c>
      <c r="AQ13" s="59">
        <v>35.886806488037109</v>
      </c>
      <c r="AR13" s="59">
        <v>12</v>
      </c>
      <c r="AS13" s="62">
        <v>0.98830133676528931</v>
      </c>
      <c r="AT13" s="62">
        <v>1</v>
      </c>
      <c r="AU13" s="62">
        <v>0.97332412004470825</v>
      </c>
      <c r="AV13" s="63">
        <v>0.99631482362747192</v>
      </c>
      <c r="AW13" s="58">
        <v>265738.82378854626</v>
      </c>
      <c r="AX13" s="58">
        <v>239900</v>
      </c>
      <c r="AY13" s="61">
        <v>259655.71997052321</v>
      </c>
      <c r="AZ13" s="58">
        <v>235000</v>
      </c>
      <c r="BA13" s="59">
        <v>35.24981689453125</v>
      </c>
      <c r="BB13" s="59">
        <v>12</v>
      </c>
      <c r="BC13" s="62">
        <v>0.97208452224731445</v>
      </c>
      <c r="BD13" s="63">
        <v>0.9959072470664978</v>
      </c>
    </row>
    <row r="14" spans="1:60" x14ac:dyDescent="0.3">
      <c r="A14" s="47">
        <v>45139</v>
      </c>
      <c r="B14" s="48">
        <v>160</v>
      </c>
      <c r="C14" s="49">
        <v>323</v>
      </c>
      <c r="D14" s="50">
        <v>2.2880754470825195</v>
      </c>
      <c r="E14" s="49">
        <v>184</v>
      </c>
      <c r="F14" s="49">
        <v>136</v>
      </c>
      <c r="G14" s="49">
        <v>211</v>
      </c>
      <c r="H14" s="51">
        <v>42520898</v>
      </c>
      <c r="I14" s="52">
        <v>265755.61249999999</v>
      </c>
      <c r="J14" s="53">
        <v>240000</v>
      </c>
      <c r="K14" s="54">
        <v>38.831249237060547</v>
      </c>
      <c r="L14" s="54">
        <v>12.5</v>
      </c>
      <c r="M14" s="55">
        <v>0.97906279563903809</v>
      </c>
      <c r="N14" s="55">
        <v>1</v>
      </c>
      <c r="O14" s="55">
        <v>0.96722424030303955</v>
      </c>
      <c r="P14" s="56">
        <v>0.9882006049156189</v>
      </c>
      <c r="Q14" s="52">
        <v>284838.34365325078</v>
      </c>
      <c r="R14" s="53">
        <v>249900</v>
      </c>
      <c r="S14" s="54">
        <v>74.300308227539063</v>
      </c>
      <c r="T14" s="54">
        <v>52</v>
      </c>
      <c r="U14" s="55">
        <v>0.97218978404998779</v>
      </c>
      <c r="V14" s="56">
        <v>1</v>
      </c>
      <c r="W14" s="53">
        <v>246614.03804347827</v>
      </c>
      <c r="X14" s="53">
        <v>224500</v>
      </c>
      <c r="Y14" s="52">
        <v>270339.5955882353</v>
      </c>
      <c r="Z14" s="53">
        <v>240000</v>
      </c>
      <c r="AA14" s="54">
        <v>33.5</v>
      </c>
      <c r="AB14" s="54">
        <v>17.5</v>
      </c>
      <c r="AC14" s="55">
        <v>0.97418105602264404</v>
      </c>
      <c r="AD14" s="56">
        <v>0.98600590229034424</v>
      </c>
      <c r="AE14" s="52">
        <v>265212.09478672984</v>
      </c>
      <c r="AF14" s="53">
        <v>235000</v>
      </c>
      <c r="AG14" s="54">
        <v>33.142181396484375</v>
      </c>
      <c r="AH14" s="54">
        <v>15</v>
      </c>
      <c r="AI14" s="55">
        <v>0.98346394300460815</v>
      </c>
      <c r="AJ14" s="56">
        <v>1</v>
      </c>
      <c r="AK14" s="57">
        <v>1155</v>
      </c>
      <c r="AL14" s="58">
        <v>293585147</v>
      </c>
      <c r="AM14" s="59">
        <v>1443</v>
      </c>
      <c r="AN14" s="60">
        <v>1227</v>
      </c>
      <c r="AO14" s="61">
        <v>254186.27445887445</v>
      </c>
      <c r="AP14" s="58">
        <v>232000</v>
      </c>
      <c r="AQ14" s="59">
        <v>36.816452026367188</v>
      </c>
      <c r="AR14" s="59">
        <v>12</v>
      </c>
      <c r="AS14" s="62">
        <v>0.98761814832687378</v>
      </c>
      <c r="AT14" s="62">
        <v>1</v>
      </c>
      <c r="AU14" s="62">
        <v>0.97282040119171143</v>
      </c>
      <c r="AV14" s="63">
        <v>0.99819821119308472</v>
      </c>
      <c r="AW14" s="58">
        <v>268308.21136521135</v>
      </c>
      <c r="AX14" s="58">
        <v>244900</v>
      </c>
      <c r="AY14" s="61">
        <v>258210.95191524041</v>
      </c>
      <c r="AZ14" s="58">
        <v>234900</v>
      </c>
      <c r="BA14" s="59">
        <v>34.446617126464844</v>
      </c>
      <c r="BB14" s="59">
        <v>11</v>
      </c>
      <c r="BC14" s="62">
        <v>0.97488754987716675</v>
      </c>
      <c r="BD14" s="63">
        <v>1</v>
      </c>
    </row>
    <row r="15" spans="1:60" x14ac:dyDescent="0.3">
      <c r="A15" s="47">
        <v>45108</v>
      </c>
      <c r="B15" s="48">
        <v>180</v>
      </c>
      <c r="C15" s="49">
        <v>305</v>
      </c>
      <c r="D15" s="50">
        <v>2.0974211692810059</v>
      </c>
      <c r="E15" s="49">
        <v>170</v>
      </c>
      <c r="F15" s="49">
        <v>151</v>
      </c>
      <c r="G15" s="49">
        <v>247</v>
      </c>
      <c r="H15" s="51">
        <v>47933238</v>
      </c>
      <c r="I15" s="52">
        <v>266295.76666666666</v>
      </c>
      <c r="J15" s="53">
        <v>256250</v>
      </c>
      <c r="K15" s="54">
        <v>28.211111068725586</v>
      </c>
      <c r="L15" s="54">
        <v>8.5</v>
      </c>
      <c r="M15" s="55">
        <v>0.99333536624908447</v>
      </c>
      <c r="N15" s="55">
        <v>1</v>
      </c>
      <c r="O15" s="55">
        <v>0.98287457227706909</v>
      </c>
      <c r="P15" s="56">
        <v>1</v>
      </c>
      <c r="Q15" s="52">
        <v>308420.99344262294</v>
      </c>
      <c r="R15" s="53">
        <v>265000</v>
      </c>
      <c r="S15" s="54">
        <v>73.298362731933594</v>
      </c>
      <c r="T15" s="54">
        <v>50</v>
      </c>
      <c r="U15" s="55">
        <v>0.97504359483718872</v>
      </c>
      <c r="V15" s="56">
        <v>1</v>
      </c>
      <c r="W15" s="53">
        <v>267215</v>
      </c>
      <c r="X15" s="53">
        <v>225000</v>
      </c>
      <c r="Y15" s="52">
        <v>257180.97350993377</v>
      </c>
      <c r="Z15" s="53">
        <v>230000</v>
      </c>
      <c r="AA15" s="54">
        <v>36.377483367919922</v>
      </c>
      <c r="AB15" s="54">
        <v>12</v>
      </c>
      <c r="AC15" s="55">
        <v>0.9658893346786499</v>
      </c>
      <c r="AD15" s="56">
        <v>0.98697692155838013</v>
      </c>
      <c r="AE15" s="52">
        <v>267798.03643724695</v>
      </c>
      <c r="AF15" s="53">
        <v>239900</v>
      </c>
      <c r="AG15" s="54">
        <v>33.971660614013672</v>
      </c>
      <c r="AH15" s="54">
        <v>12</v>
      </c>
      <c r="AI15" s="55">
        <v>0.98810845613479614</v>
      </c>
      <c r="AJ15" s="56">
        <v>1</v>
      </c>
      <c r="AK15" s="57">
        <v>995</v>
      </c>
      <c r="AL15" s="58">
        <v>251064249</v>
      </c>
      <c r="AM15" s="59">
        <v>1259</v>
      </c>
      <c r="AN15" s="60">
        <v>1091</v>
      </c>
      <c r="AO15" s="61">
        <v>252325.87839195979</v>
      </c>
      <c r="AP15" s="58">
        <v>230000</v>
      </c>
      <c r="AQ15" s="59">
        <v>36.492462158203125</v>
      </c>
      <c r="AR15" s="59">
        <v>11</v>
      </c>
      <c r="AS15" s="62">
        <v>0.98899388313293457</v>
      </c>
      <c r="AT15" s="62">
        <v>1</v>
      </c>
      <c r="AU15" s="62">
        <v>0.97371554374694824</v>
      </c>
      <c r="AV15" s="63">
        <v>1</v>
      </c>
      <c r="AW15" s="58">
        <v>271478.76568705321</v>
      </c>
      <c r="AX15" s="58">
        <v>245000</v>
      </c>
      <c r="AY15" s="61">
        <v>256699.04032997251</v>
      </c>
      <c r="AZ15" s="58">
        <v>232000</v>
      </c>
      <c r="BA15" s="59">
        <v>34.564620971679688</v>
      </c>
      <c r="BB15" s="59">
        <v>11</v>
      </c>
      <c r="BC15" s="62">
        <v>0.97497576475143433</v>
      </c>
      <c r="BD15" s="63">
        <v>1</v>
      </c>
    </row>
    <row r="16" spans="1:60" x14ac:dyDescent="0.3">
      <c r="A16" s="47">
        <v>45078</v>
      </c>
      <c r="B16" s="48">
        <v>215</v>
      </c>
      <c r="C16" s="49">
        <v>297</v>
      </c>
      <c r="D16" s="50">
        <v>2.0124223232269287</v>
      </c>
      <c r="E16" s="49">
        <v>202</v>
      </c>
      <c r="F16" s="49">
        <v>167</v>
      </c>
      <c r="G16" s="49">
        <v>277</v>
      </c>
      <c r="H16" s="51">
        <v>58035533</v>
      </c>
      <c r="I16" s="52">
        <v>269932.711627907</v>
      </c>
      <c r="J16" s="53">
        <v>243628</v>
      </c>
      <c r="K16" s="54">
        <v>28.5906982421875</v>
      </c>
      <c r="L16" s="54">
        <v>8</v>
      </c>
      <c r="M16" s="55">
        <v>0.99072951078414917</v>
      </c>
      <c r="N16" s="55">
        <v>1</v>
      </c>
      <c r="O16" s="55">
        <v>0.98200589418411255</v>
      </c>
      <c r="P16" s="56">
        <v>1</v>
      </c>
      <c r="Q16" s="52">
        <v>304057.96296296298</v>
      </c>
      <c r="R16" s="53">
        <v>270000</v>
      </c>
      <c r="S16" s="54">
        <v>71.828285217285156</v>
      </c>
      <c r="T16" s="54">
        <v>54</v>
      </c>
      <c r="U16" s="55">
        <v>0.9776415228843689</v>
      </c>
      <c r="V16" s="56">
        <v>1</v>
      </c>
      <c r="W16" s="53">
        <v>275215.34653465345</v>
      </c>
      <c r="X16" s="53">
        <v>247000</v>
      </c>
      <c r="Y16" s="52">
        <v>263522.3413173653</v>
      </c>
      <c r="Z16" s="53">
        <v>244900</v>
      </c>
      <c r="AA16" s="54">
        <v>24.491018295288086</v>
      </c>
      <c r="AB16" s="54">
        <v>9</v>
      </c>
      <c r="AC16" s="55">
        <v>0.98086577653884888</v>
      </c>
      <c r="AD16" s="56">
        <v>1</v>
      </c>
      <c r="AE16" s="52">
        <v>267592.01444043324</v>
      </c>
      <c r="AF16" s="53">
        <v>245000</v>
      </c>
      <c r="AG16" s="54">
        <v>29.95667839050293</v>
      </c>
      <c r="AH16" s="54">
        <v>10</v>
      </c>
      <c r="AI16" s="55">
        <v>0.99020707607269287</v>
      </c>
      <c r="AJ16" s="56">
        <v>1</v>
      </c>
      <c r="AK16" s="57">
        <v>815</v>
      </c>
      <c r="AL16" s="58">
        <v>203131011</v>
      </c>
      <c r="AM16" s="59">
        <v>1089</v>
      </c>
      <c r="AN16" s="60">
        <v>940</v>
      </c>
      <c r="AO16" s="61">
        <v>249240.50429447854</v>
      </c>
      <c r="AP16" s="58">
        <v>228000</v>
      </c>
      <c r="AQ16" s="59">
        <v>38.32147216796875</v>
      </c>
      <c r="AR16" s="59">
        <v>13</v>
      </c>
      <c r="AS16" s="62">
        <v>0.98803502321243286</v>
      </c>
      <c r="AT16" s="62">
        <v>1</v>
      </c>
      <c r="AU16" s="62">
        <v>0.97169023752212524</v>
      </c>
      <c r="AV16" s="63">
        <v>0.99942308664321899</v>
      </c>
      <c r="AW16" s="58">
        <v>272144.3673094582</v>
      </c>
      <c r="AX16" s="58">
        <v>247900</v>
      </c>
      <c r="AY16" s="61">
        <v>256621.62340425531</v>
      </c>
      <c r="AZ16" s="58">
        <v>232500</v>
      </c>
      <c r="BA16" s="59">
        <v>34.273403167724609</v>
      </c>
      <c r="BB16" s="59">
        <v>10</v>
      </c>
      <c r="BC16" s="62">
        <v>0.97642731666564941</v>
      </c>
      <c r="BD16" s="63">
        <v>1</v>
      </c>
    </row>
    <row r="17" spans="1:56" x14ac:dyDescent="0.3">
      <c r="A17" s="47">
        <v>45047</v>
      </c>
      <c r="B17" s="48">
        <v>171</v>
      </c>
      <c r="C17" s="49">
        <v>291</v>
      </c>
      <c r="D17" s="50">
        <v>1.9651098251342773</v>
      </c>
      <c r="E17" s="49">
        <v>208</v>
      </c>
      <c r="F17" s="49">
        <v>155</v>
      </c>
      <c r="G17" s="49">
        <v>313</v>
      </c>
      <c r="H17" s="51">
        <v>43778552</v>
      </c>
      <c r="I17" s="52">
        <v>256014.92397660817</v>
      </c>
      <c r="J17" s="53">
        <v>240000</v>
      </c>
      <c r="K17" s="54">
        <v>33.643276214599609</v>
      </c>
      <c r="L17" s="54">
        <v>8</v>
      </c>
      <c r="M17" s="55">
        <v>0.99643313884735107</v>
      </c>
      <c r="N17" s="55">
        <v>1</v>
      </c>
      <c r="O17" s="55">
        <v>0.98300355672836304</v>
      </c>
      <c r="P17" s="56">
        <v>1</v>
      </c>
      <c r="Q17" s="52">
        <v>301314.71134020621</v>
      </c>
      <c r="R17" s="53">
        <v>262500</v>
      </c>
      <c r="S17" s="54">
        <v>69.78350830078125</v>
      </c>
      <c r="T17" s="54">
        <v>49</v>
      </c>
      <c r="U17" s="55">
        <v>0.98082375526428223</v>
      </c>
      <c r="V17" s="56">
        <v>1</v>
      </c>
      <c r="W17" s="53">
        <v>270817.625</v>
      </c>
      <c r="X17" s="53">
        <v>237500</v>
      </c>
      <c r="Y17" s="52">
        <v>262243.75483870966</v>
      </c>
      <c r="Z17" s="53">
        <v>230000</v>
      </c>
      <c r="AA17" s="54">
        <v>30.380645751953125</v>
      </c>
      <c r="AB17" s="54">
        <v>8</v>
      </c>
      <c r="AC17" s="55">
        <v>0.98210519552230835</v>
      </c>
      <c r="AD17" s="56">
        <v>1</v>
      </c>
      <c r="AE17" s="52">
        <v>266687.0734824281</v>
      </c>
      <c r="AF17" s="53">
        <v>249900</v>
      </c>
      <c r="AG17" s="54">
        <v>29.913738250732422</v>
      </c>
      <c r="AH17" s="54">
        <v>8</v>
      </c>
      <c r="AI17" s="55">
        <v>0.98991674184799194</v>
      </c>
      <c r="AJ17" s="56">
        <v>1</v>
      </c>
      <c r="AK17" s="57">
        <v>600</v>
      </c>
      <c r="AL17" s="58">
        <v>145095478</v>
      </c>
      <c r="AM17" s="59">
        <v>887</v>
      </c>
      <c r="AN17" s="60">
        <v>773</v>
      </c>
      <c r="AO17" s="61">
        <v>241825.79666666666</v>
      </c>
      <c r="AP17" s="58">
        <v>220500</v>
      </c>
      <c r="AQ17" s="59">
        <v>41.808334350585938</v>
      </c>
      <c r="AR17" s="59">
        <v>14</v>
      </c>
      <c r="AS17" s="62">
        <v>0.98706954717636108</v>
      </c>
      <c r="AT17" s="62">
        <v>1</v>
      </c>
      <c r="AU17" s="62">
        <v>0.96798759698867798</v>
      </c>
      <c r="AV17" s="63">
        <v>0.99282294511795044</v>
      </c>
      <c r="AW17" s="58">
        <v>271445.00112739572</v>
      </c>
      <c r="AX17" s="58">
        <v>247900</v>
      </c>
      <c r="AY17" s="61">
        <v>255130.7826649418</v>
      </c>
      <c r="AZ17" s="58">
        <v>230000</v>
      </c>
      <c r="BA17" s="59">
        <v>36.386806488037109</v>
      </c>
      <c r="BB17" s="59">
        <v>11</v>
      </c>
      <c r="BC17" s="62">
        <v>0.97546714544296265</v>
      </c>
      <c r="BD17" s="63">
        <v>1</v>
      </c>
    </row>
    <row r="18" spans="1:56" x14ac:dyDescent="0.3">
      <c r="A18" s="47">
        <v>45017</v>
      </c>
      <c r="B18" s="48">
        <v>145</v>
      </c>
      <c r="C18" s="49">
        <v>262</v>
      </c>
      <c r="D18" s="50">
        <v>1.7399004697799683</v>
      </c>
      <c r="E18" s="49">
        <v>193</v>
      </c>
      <c r="F18" s="49">
        <v>178</v>
      </c>
      <c r="G18" s="49">
        <v>321</v>
      </c>
      <c r="H18" s="51">
        <v>34862712</v>
      </c>
      <c r="I18" s="52">
        <v>240432.49655172415</v>
      </c>
      <c r="J18" s="53">
        <v>215000</v>
      </c>
      <c r="K18" s="54">
        <v>40.489654541015625</v>
      </c>
      <c r="L18" s="54">
        <v>10</v>
      </c>
      <c r="M18" s="55">
        <v>0.99547868967056274</v>
      </c>
      <c r="N18" s="55">
        <v>1</v>
      </c>
      <c r="O18" s="55">
        <v>0.98092490434646606</v>
      </c>
      <c r="P18" s="56">
        <v>1</v>
      </c>
      <c r="Q18" s="52">
        <v>300738.75190839695</v>
      </c>
      <c r="R18" s="53">
        <v>262200</v>
      </c>
      <c r="S18" s="54">
        <v>75.851142883300781</v>
      </c>
      <c r="T18" s="54">
        <v>48.5</v>
      </c>
      <c r="U18" s="55">
        <v>0.98445415496826172</v>
      </c>
      <c r="V18" s="56">
        <v>1</v>
      </c>
      <c r="W18" s="53">
        <v>268818.91191709845</v>
      </c>
      <c r="X18" s="53">
        <v>253000</v>
      </c>
      <c r="Y18" s="52">
        <v>278205.05056179775</v>
      </c>
      <c r="Z18" s="53">
        <v>251500</v>
      </c>
      <c r="AA18" s="54">
        <v>29.477527618408203</v>
      </c>
      <c r="AB18" s="54">
        <v>8</v>
      </c>
      <c r="AC18" s="55">
        <v>0.97902286052703857</v>
      </c>
      <c r="AD18" s="56">
        <v>1</v>
      </c>
      <c r="AE18" s="52">
        <v>266204.27102803736</v>
      </c>
      <c r="AF18" s="53">
        <v>249900</v>
      </c>
      <c r="AG18" s="54">
        <v>34.454830169677734</v>
      </c>
      <c r="AH18" s="54">
        <v>9</v>
      </c>
      <c r="AI18" s="55">
        <v>0.98744988441467285</v>
      </c>
      <c r="AJ18" s="56">
        <v>1</v>
      </c>
      <c r="AK18" s="57">
        <v>429</v>
      </c>
      <c r="AL18" s="58">
        <v>101316926</v>
      </c>
      <c r="AM18" s="59">
        <v>679</v>
      </c>
      <c r="AN18" s="60">
        <v>618</v>
      </c>
      <c r="AO18" s="61">
        <v>236169.99067599067</v>
      </c>
      <c r="AP18" s="58">
        <v>215000</v>
      </c>
      <c r="AQ18" s="59">
        <v>45.062938690185547</v>
      </c>
      <c r="AR18" s="59">
        <v>22</v>
      </c>
      <c r="AS18" s="62">
        <v>0.9833371639251709</v>
      </c>
      <c r="AT18" s="62">
        <v>1</v>
      </c>
      <c r="AU18" s="62">
        <v>0.96198827028274536</v>
      </c>
      <c r="AV18" s="63">
        <v>0.98317712545394897</v>
      </c>
      <c r="AW18" s="58">
        <v>271637.18703976437</v>
      </c>
      <c r="AX18" s="58">
        <v>249000</v>
      </c>
      <c r="AY18" s="61">
        <v>253346.78478964401</v>
      </c>
      <c r="AZ18" s="58">
        <v>230000</v>
      </c>
      <c r="BA18" s="59">
        <v>37.893203735351563</v>
      </c>
      <c r="BB18" s="59">
        <v>11</v>
      </c>
      <c r="BC18" s="62">
        <v>0.97379958629608154</v>
      </c>
      <c r="BD18" s="63">
        <v>1</v>
      </c>
    </row>
    <row r="19" spans="1:56" x14ac:dyDescent="0.3">
      <c r="A19" s="47">
        <v>44986</v>
      </c>
      <c r="B19" s="48">
        <v>130</v>
      </c>
      <c r="C19" s="49">
        <v>270</v>
      </c>
      <c r="D19" s="50">
        <v>1.7831590175628662</v>
      </c>
      <c r="E19" s="49">
        <v>193</v>
      </c>
      <c r="F19" s="49">
        <v>173</v>
      </c>
      <c r="G19" s="49">
        <v>292</v>
      </c>
      <c r="H19" s="51">
        <v>31321812</v>
      </c>
      <c r="I19" s="52">
        <v>240937.0153846154</v>
      </c>
      <c r="J19" s="53">
        <v>217500</v>
      </c>
      <c r="K19" s="54">
        <v>48.853847503662109</v>
      </c>
      <c r="L19" s="54">
        <v>25</v>
      </c>
      <c r="M19" s="55">
        <v>0.97748464345932007</v>
      </c>
      <c r="N19" s="55">
        <v>1</v>
      </c>
      <c r="O19" s="55">
        <v>0.95239114761352539</v>
      </c>
      <c r="P19" s="56">
        <v>0.98215913772583008</v>
      </c>
      <c r="Q19" s="52">
        <v>309460.57037037035</v>
      </c>
      <c r="R19" s="53">
        <v>267750</v>
      </c>
      <c r="S19" s="54">
        <v>74.959259033203125</v>
      </c>
      <c r="T19" s="54">
        <v>49.5</v>
      </c>
      <c r="U19" s="55">
        <v>0.98168438673019409</v>
      </c>
      <c r="V19" s="56">
        <v>1</v>
      </c>
      <c r="W19" s="53">
        <v>270543.52331606217</v>
      </c>
      <c r="X19" s="53">
        <v>247500</v>
      </c>
      <c r="Y19" s="52">
        <v>239908.80346820809</v>
      </c>
      <c r="Z19" s="53">
        <v>225000</v>
      </c>
      <c r="AA19" s="54">
        <v>35.265895843505859</v>
      </c>
      <c r="AB19" s="54">
        <v>9</v>
      </c>
      <c r="AC19" s="55">
        <v>0.97771525382995605</v>
      </c>
      <c r="AD19" s="56">
        <v>1</v>
      </c>
      <c r="AE19" s="52">
        <v>249533.79109589042</v>
      </c>
      <c r="AF19" s="53">
        <v>224950</v>
      </c>
      <c r="AG19" s="54">
        <v>40.106163024902344</v>
      </c>
      <c r="AH19" s="54">
        <v>10</v>
      </c>
      <c r="AI19" s="55">
        <v>0.98592263460159302</v>
      </c>
      <c r="AJ19" s="56">
        <v>1</v>
      </c>
      <c r="AK19" s="57">
        <v>284</v>
      </c>
      <c r="AL19" s="58">
        <v>66454214</v>
      </c>
      <c r="AM19" s="59">
        <v>486</v>
      </c>
      <c r="AN19" s="60">
        <v>440</v>
      </c>
      <c r="AO19" s="61">
        <v>233993.71126760563</v>
      </c>
      <c r="AP19" s="58">
        <v>212500</v>
      </c>
      <c r="AQ19" s="59">
        <v>47.39788818359375</v>
      </c>
      <c r="AR19" s="59">
        <v>28</v>
      </c>
      <c r="AS19" s="62">
        <v>0.97713816165924072</v>
      </c>
      <c r="AT19" s="62">
        <v>0.99102383852005005</v>
      </c>
      <c r="AU19" s="62">
        <v>0.95228570699691772</v>
      </c>
      <c r="AV19" s="63">
        <v>0.97272729873657227</v>
      </c>
      <c r="AW19" s="58">
        <v>272756.37860082305</v>
      </c>
      <c r="AX19" s="58">
        <v>247250</v>
      </c>
      <c r="AY19" s="61">
        <v>243290.48636363636</v>
      </c>
      <c r="AZ19" s="58">
        <v>224900</v>
      </c>
      <c r="BA19" s="59">
        <v>41.297725677490234</v>
      </c>
      <c r="BB19" s="59">
        <v>14</v>
      </c>
      <c r="BC19" s="62">
        <v>0.97168171405792236</v>
      </c>
      <c r="BD19" s="63">
        <v>1</v>
      </c>
    </row>
    <row r="20" spans="1:56" x14ac:dyDescent="0.3">
      <c r="A20" s="47">
        <v>44958</v>
      </c>
      <c r="B20" s="48">
        <v>84</v>
      </c>
      <c r="C20" s="49">
        <v>264</v>
      </c>
      <c r="D20" s="50">
        <v>1.7170732021331787</v>
      </c>
      <c r="E20" s="49">
        <v>171</v>
      </c>
      <c r="F20" s="49">
        <v>150</v>
      </c>
      <c r="G20" s="49">
        <v>250</v>
      </c>
      <c r="H20" s="51">
        <v>18704043</v>
      </c>
      <c r="I20" s="52">
        <v>222667.17857142858</v>
      </c>
      <c r="J20" s="53">
        <v>215000</v>
      </c>
      <c r="K20" s="54">
        <v>44.023811340332031</v>
      </c>
      <c r="L20" s="54">
        <v>30</v>
      </c>
      <c r="M20" s="55">
        <v>0.98878258466720581</v>
      </c>
      <c r="N20" s="55">
        <v>0.98598897457122803</v>
      </c>
      <c r="O20" s="55">
        <v>0.96652919054031372</v>
      </c>
      <c r="P20" s="56">
        <v>0.97230768203735352</v>
      </c>
      <c r="Q20" s="52">
        <v>291907.52651515149</v>
      </c>
      <c r="R20" s="53">
        <v>251500</v>
      </c>
      <c r="S20" s="54">
        <v>80.098487854003906</v>
      </c>
      <c r="T20" s="54">
        <v>55.5</v>
      </c>
      <c r="U20" s="55">
        <v>0.97763526439666748</v>
      </c>
      <c r="V20" s="56">
        <v>1</v>
      </c>
      <c r="W20" s="53">
        <v>274032.9298245614</v>
      </c>
      <c r="X20" s="53">
        <v>249900</v>
      </c>
      <c r="Y20" s="52">
        <v>260867.68</v>
      </c>
      <c r="Z20" s="53">
        <v>230000</v>
      </c>
      <c r="AA20" s="54">
        <v>51.513332366943359</v>
      </c>
      <c r="AB20" s="54">
        <v>14</v>
      </c>
      <c r="AC20" s="55">
        <v>0.97375661134719849</v>
      </c>
      <c r="AD20" s="56">
        <v>0.99401199817657471</v>
      </c>
      <c r="AE20" s="52">
        <v>252213.77600000001</v>
      </c>
      <c r="AF20" s="53">
        <v>229900</v>
      </c>
      <c r="AG20" s="54">
        <v>48.459999084472656</v>
      </c>
      <c r="AH20" s="54">
        <v>20</v>
      </c>
      <c r="AI20" s="55">
        <v>0.98231232166290283</v>
      </c>
      <c r="AJ20" s="56">
        <v>1</v>
      </c>
      <c r="AK20" s="57">
        <v>154</v>
      </c>
      <c r="AL20" s="58">
        <v>35132402</v>
      </c>
      <c r="AM20" s="59">
        <v>293</v>
      </c>
      <c r="AN20" s="60">
        <v>267</v>
      </c>
      <c r="AO20" s="61">
        <v>228132.48051948051</v>
      </c>
      <c r="AP20" s="58">
        <v>210000</v>
      </c>
      <c r="AQ20" s="59">
        <v>46.168830871582031</v>
      </c>
      <c r="AR20" s="59">
        <v>30.5</v>
      </c>
      <c r="AS20" s="62">
        <v>0.97684568166732788</v>
      </c>
      <c r="AT20" s="62">
        <v>0.98598897457122803</v>
      </c>
      <c r="AU20" s="62">
        <v>0.95219612121582031</v>
      </c>
      <c r="AV20" s="63">
        <v>0.96875</v>
      </c>
      <c r="AW20" s="58">
        <v>274213.99317406141</v>
      </c>
      <c r="AX20" s="58">
        <v>245000</v>
      </c>
      <c r="AY20" s="61">
        <v>245481.61423220974</v>
      </c>
      <c r="AZ20" s="58">
        <v>220000</v>
      </c>
      <c r="BA20" s="59">
        <v>45.20599365234375</v>
      </c>
      <c r="BB20" s="59">
        <v>20</v>
      </c>
      <c r="BC20" s="62">
        <v>0.96775764226913452</v>
      </c>
      <c r="BD20" s="63">
        <v>0.9851415753364563</v>
      </c>
    </row>
    <row r="21" spans="1:56" x14ac:dyDescent="0.3">
      <c r="A21" s="47">
        <v>44927</v>
      </c>
      <c r="B21" s="48">
        <v>70</v>
      </c>
      <c r="C21" s="49">
        <v>279</v>
      </c>
      <c r="D21" s="50">
        <v>1.7799043655395508</v>
      </c>
      <c r="E21" s="49">
        <v>122</v>
      </c>
      <c r="F21" s="49">
        <v>117</v>
      </c>
      <c r="G21" s="49">
        <v>178</v>
      </c>
      <c r="H21" s="51">
        <v>16428359</v>
      </c>
      <c r="I21" s="52">
        <v>234690.84285714285</v>
      </c>
      <c r="J21" s="53">
        <v>209950</v>
      </c>
      <c r="K21" s="54">
        <v>48.74285888671875</v>
      </c>
      <c r="L21" s="54">
        <v>32.5</v>
      </c>
      <c r="M21" s="55">
        <v>0.96252143383026123</v>
      </c>
      <c r="N21" s="55">
        <v>0.9860997200012207</v>
      </c>
      <c r="O21" s="55">
        <v>0.93520122766494751</v>
      </c>
      <c r="P21" s="56">
        <v>0.96076178550720215</v>
      </c>
      <c r="Q21" s="52">
        <v>276180.18279569893</v>
      </c>
      <c r="R21" s="53">
        <v>235500</v>
      </c>
      <c r="S21" s="54">
        <v>87.211471557617188</v>
      </c>
      <c r="T21" s="54">
        <v>70</v>
      </c>
      <c r="U21" s="55">
        <v>0.97645419836044312</v>
      </c>
      <c r="V21" s="56">
        <v>1</v>
      </c>
      <c r="W21" s="53">
        <v>274467.77868852462</v>
      </c>
      <c r="X21" s="53">
        <v>242500</v>
      </c>
      <c r="Y21" s="52">
        <v>225755.88888888888</v>
      </c>
      <c r="Z21" s="53">
        <v>199900</v>
      </c>
      <c r="AA21" s="54">
        <v>37.119659423828125</v>
      </c>
      <c r="AB21" s="54">
        <v>22</v>
      </c>
      <c r="AC21" s="55">
        <v>0.96011799573898315</v>
      </c>
      <c r="AD21" s="56">
        <v>0.98035013675689697</v>
      </c>
      <c r="AE21" s="52">
        <v>235738.14606741574</v>
      </c>
      <c r="AF21" s="53">
        <v>212250</v>
      </c>
      <c r="AG21" s="54">
        <v>46.404495239257813</v>
      </c>
      <c r="AH21" s="54">
        <v>28</v>
      </c>
      <c r="AI21" s="55">
        <v>0.97896641492843628</v>
      </c>
      <c r="AJ21" s="56">
        <v>1</v>
      </c>
      <c r="AK21" s="57">
        <v>70</v>
      </c>
      <c r="AL21" s="58">
        <v>16428359</v>
      </c>
      <c r="AM21" s="59">
        <v>122</v>
      </c>
      <c r="AN21" s="60">
        <v>117</v>
      </c>
      <c r="AO21" s="61">
        <v>234690.84285714285</v>
      </c>
      <c r="AP21" s="58">
        <v>209950</v>
      </c>
      <c r="AQ21" s="59">
        <v>48.74285888671875</v>
      </c>
      <c r="AR21" s="59">
        <v>32.5</v>
      </c>
      <c r="AS21" s="62">
        <v>0.96252143383026123</v>
      </c>
      <c r="AT21" s="62">
        <v>0.9860997200012207</v>
      </c>
      <c r="AU21" s="62">
        <v>0.93520122766494751</v>
      </c>
      <c r="AV21" s="63">
        <v>0.96076178550720215</v>
      </c>
      <c r="AW21" s="58">
        <v>274467.77868852462</v>
      </c>
      <c r="AX21" s="58">
        <v>242500</v>
      </c>
      <c r="AY21" s="61">
        <v>225755.88888888888</v>
      </c>
      <c r="AZ21" s="58">
        <v>199900</v>
      </c>
      <c r="BA21" s="59">
        <v>37.119659423828125</v>
      </c>
      <c r="BB21" s="59">
        <v>22</v>
      </c>
      <c r="BC21" s="62">
        <v>0.96011799573898315</v>
      </c>
      <c r="BD21" s="63">
        <v>0.98035013675689697</v>
      </c>
    </row>
    <row r="22" spans="1:56" x14ac:dyDescent="0.3">
      <c r="A22" s="47">
        <v>44896</v>
      </c>
      <c r="B22" s="48">
        <v>108</v>
      </c>
      <c r="C22" s="49">
        <v>300</v>
      </c>
      <c r="D22" s="50">
        <v>1.8556700944900513</v>
      </c>
      <c r="E22" s="49">
        <v>87</v>
      </c>
      <c r="F22" s="49">
        <v>78</v>
      </c>
      <c r="G22" s="49">
        <v>131</v>
      </c>
      <c r="H22" s="51">
        <v>25050109</v>
      </c>
      <c r="I22" s="52">
        <v>231945.45370370371</v>
      </c>
      <c r="J22" s="53">
        <v>227000</v>
      </c>
      <c r="K22" s="54">
        <v>42.212963104248047</v>
      </c>
      <c r="L22" s="54">
        <v>16</v>
      </c>
      <c r="M22" s="55">
        <v>0.97883522510528564</v>
      </c>
      <c r="N22" s="55">
        <v>0.99559032917022705</v>
      </c>
      <c r="O22" s="55">
        <v>0.96162945032119751</v>
      </c>
      <c r="P22" s="56">
        <v>0.98255503177642822</v>
      </c>
      <c r="Q22" s="52">
        <v>260664.4</v>
      </c>
      <c r="R22" s="53">
        <v>220000</v>
      </c>
      <c r="S22" s="54">
        <v>79.316665649414063</v>
      </c>
      <c r="T22" s="54">
        <v>61</v>
      </c>
      <c r="U22" s="55">
        <v>0.97759544849395752</v>
      </c>
      <c r="V22" s="56">
        <v>1</v>
      </c>
      <c r="W22" s="53">
        <v>238581.8275862069</v>
      </c>
      <c r="X22" s="53">
        <v>199900</v>
      </c>
      <c r="Y22" s="52">
        <v>233866.26923076922</v>
      </c>
      <c r="Z22" s="53">
        <v>212250</v>
      </c>
      <c r="AA22" s="54">
        <v>55.717948913574219</v>
      </c>
      <c r="AB22" s="54">
        <v>30.5</v>
      </c>
      <c r="AC22" s="55">
        <v>0.94800996780395508</v>
      </c>
      <c r="AD22" s="56">
        <v>0.96361547708511353</v>
      </c>
      <c r="AE22" s="52">
        <v>240574.73282442748</v>
      </c>
      <c r="AF22" s="53">
        <v>219900</v>
      </c>
      <c r="AG22" s="54">
        <v>48.061069488525391</v>
      </c>
      <c r="AH22" s="54">
        <v>31</v>
      </c>
      <c r="AI22" s="55">
        <v>0.97490894794464111</v>
      </c>
      <c r="AJ22" s="56">
        <v>1</v>
      </c>
      <c r="AK22" s="57">
        <v>1940</v>
      </c>
      <c r="AL22" s="58">
        <v>459963407</v>
      </c>
      <c r="AM22" s="59">
        <v>2201</v>
      </c>
      <c r="AN22" s="60">
        <v>1850</v>
      </c>
      <c r="AO22" s="61">
        <v>237094.53969072166</v>
      </c>
      <c r="AP22" s="58">
        <v>220000</v>
      </c>
      <c r="AQ22" s="59">
        <v>28.764947891235352</v>
      </c>
      <c r="AR22" s="59">
        <v>9</v>
      </c>
      <c r="AS22" s="62">
        <v>0.99311119318008423</v>
      </c>
      <c r="AT22" s="62">
        <v>1</v>
      </c>
      <c r="AU22" s="62">
        <v>0.98168486356735229</v>
      </c>
      <c r="AV22" s="63">
        <v>1</v>
      </c>
      <c r="AW22" s="58">
        <v>250263.77409090908</v>
      </c>
      <c r="AX22" s="58">
        <v>229000</v>
      </c>
      <c r="AY22" s="61">
        <v>239503.92432432433</v>
      </c>
      <c r="AZ22" s="58">
        <v>224000</v>
      </c>
      <c r="BA22" s="59">
        <v>28.517297744750977</v>
      </c>
      <c r="BB22" s="59">
        <v>9</v>
      </c>
      <c r="BC22" s="62">
        <v>0.98165702819824219</v>
      </c>
      <c r="BD22" s="63">
        <v>1</v>
      </c>
    </row>
    <row r="23" spans="1:56" x14ac:dyDescent="0.3">
      <c r="A23" s="47">
        <v>44866</v>
      </c>
      <c r="B23" s="48">
        <v>130</v>
      </c>
      <c r="C23" s="49">
        <v>313</v>
      </c>
      <c r="D23" s="50">
        <v>1.8612487316131592</v>
      </c>
      <c r="E23" s="49">
        <v>125</v>
      </c>
      <c r="F23" s="49">
        <v>85</v>
      </c>
      <c r="G23" s="49">
        <v>162</v>
      </c>
      <c r="H23" s="51">
        <v>28983174</v>
      </c>
      <c r="I23" s="52">
        <v>222947.4923076923</v>
      </c>
      <c r="J23" s="53">
        <v>210000</v>
      </c>
      <c r="K23" s="54">
        <v>36.223075866699219</v>
      </c>
      <c r="L23" s="54">
        <v>17.5</v>
      </c>
      <c r="M23" s="55">
        <v>0.98287725448608398</v>
      </c>
      <c r="N23" s="55">
        <v>1</v>
      </c>
      <c r="O23" s="55">
        <v>0.95920467376708984</v>
      </c>
      <c r="P23" s="56">
        <v>0.98263263702392578</v>
      </c>
      <c r="Q23" s="52">
        <v>267306.96805111819</v>
      </c>
      <c r="R23" s="53">
        <v>225000</v>
      </c>
      <c r="S23" s="54">
        <v>78.099044799804688</v>
      </c>
      <c r="T23" s="54">
        <v>58</v>
      </c>
      <c r="U23" s="55">
        <v>0.97611886262893677</v>
      </c>
      <c r="V23" s="56">
        <v>1</v>
      </c>
      <c r="W23" s="53">
        <v>238542</v>
      </c>
      <c r="X23" s="53">
        <v>210000</v>
      </c>
      <c r="Y23" s="52">
        <v>244361.76470588235</v>
      </c>
      <c r="Z23" s="53">
        <v>240000</v>
      </c>
      <c r="AA23" s="54">
        <v>44.929412841796875</v>
      </c>
      <c r="AB23" s="54">
        <v>20</v>
      </c>
      <c r="AC23" s="55">
        <v>0.95908433198928833</v>
      </c>
      <c r="AD23" s="56">
        <v>0.97073173522949219</v>
      </c>
      <c r="AE23" s="52">
        <v>237205.54938271604</v>
      </c>
      <c r="AF23" s="53">
        <v>227000</v>
      </c>
      <c r="AG23" s="54">
        <v>37.537036895751953</v>
      </c>
      <c r="AH23" s="54">
        <v>17.5</v>
      </c>
      <c r="AI23" s="55">
        <v>0.98197132349014282</v>
      </c>
      <c r="AJ23" s="56">
        <v>1</v>
      </c>
      <c r="AK23" s="57">
        <v>1832</v>
      </c>
      <c r="AL23" s="58">
        <v>434913298</v>
      </c>
      <c r="AM23" s="59">
        <v>2114</v>
      </c>
      <c r="AN23" s="60">
        <v>1772</v>
      </c>
      <c r="AO23" s="61">
        <v>237398.0884279476</v>
      </c>
      <c r="AP23" s="58">
        <v>220000</v>
      </c>
      <c r="AQ23" s="59">
        <v>27.972162246704102</v>
      </c>
      <c r="AR23" s="59">
        <v>9</v>
      </c>
      <c r="AS23" s="62">
        <v>0.99395275115966797</v>
      </c>
      <c r="AT23" s="62">
        <v>1</v>
      </c>
      <c r="AU23" s="62">
        <v>0.98286783695220947</v>
      </c>
      <c r="AV23" s="63">
        <v>1</v>
      </c>
      <c r="AW23" s="58">
        <v>250744.76289635588</v>
      </c>
      <c r="AX23" s="58">
        <v>229000</v>
      </c>
      <c r="AY23" s="61">
        <v>239752.0829571106</v>
      </c>
      <c r="AZ23" s="58">
        <v>224900</v>
      </c>
      <c r="BA23" s="59">
        <v>27.319976806640625</v>
      </c>
      <c r="BB23" s="59">
        <v>9</v>
      </c>
      <c r="BC23" s="62">
        <v>0.98313891887664795</v>
      </c>
      <c r="BD23" s="63">
        <v>1</v>
      </c>
    </row>
    <row r="24" spans="1:56" x14ac:dyDescent="0.3">
      <c r="A24" s="47">
        <v>44835</v>
      </c>
      <c r="B24" s="48">
        <v>150</v>
      </c>
      <c r="C24" s="49">
        <v>292</v>
      </c>
      <c r="D24" s="50">
        <v>1.6797699928283691</v>
      </c>
      <c r="E24" s="49">
        <v>143</v>
      </c>
      <c r="F24" s="49">
        <v>127</v>
      </c>
      <c r="G24" s="49">
        <v>214</v>
      </c>
      <c r="H24" s="51">
        <v>37122959</v>
      </c>
      <c r="I24" s="52">
        <v>247486.39333333334</v>
      </c>
      <c r="J24" s="53">
        <v>234000</v>
      </c>
      <c r="K24" s="54">
        <v>32.240001678466797</v>
      </c>
      <c r="L24" s="54">
        <v>19.5</v>
      </c>
      <c r="M24" s="55">
        <v>0.97655057907104492</v>
      </c>
      <c r="N24" s="55">
        <v>0.99355024099349976</v>
      </c>
      <c r="O24" s="55">
        <v>0.96275758743286133</v>
      </c>
      <c r="P24" s="56">
        <v>0.97623914480209351</v>
      </c>
      <c r="Q24" s="52">
        <v>267207.30136986304</v>
      </c>
      <c r="R24" s="53">
        <v>226000</v>
      </c>
      <c r="S24" s="54">
        <v>74.349311828613281</v>
      </c>
      <c r="T24" s="54">
        <v>58.5</v>
      </c>
      <c r="U24" s="55">
        <v>0.97510695457458496</v>
      </c>
      <c r="V24" s="56">
        <v>1</v>
      </c>
      <c r="W24" s="53">
        <v>239421.98601398602</v>
      </c>
      <c r="X24" s="53">
        <v>220000</v>
      </c>
      <c r="Y24" s="52">
        <v>234354.85039370079</v>
      </c>
      <c r="Z24" s="53">
        <v>217000</v>
      </c>
      <c r="AA24" s="54">
        <v>33.133857727050781</v>
      </c>
      <c r="AB24" s="54">
        <v>14</v>
      </c>
      <c r="AC24" s="55">
        <v>0.96023988723754883</v>
      </c>
      <c r="AD24" s="56">
        <v>0.98775511980056763</v>
      </c>
      <c r="AE24" s="52">
        <v>228933.19626168226</v>
      </c>
      <c r="AF24" s="53">
        <v>213500</v>
      </c>
      <c r="AG24" s="54">
        <v>37.943923950195313</v>
      </c>
      <c r="AH24" s="54">
        <v>20</v>
      </c>
      <c r="AI24" s="55">
        <v>0.97873532772064209</v>
      </c>
      <c r="AJ24" s="56">
        <v>1</v>
      </c>
      <c r="AK24" s="57">
        <v>1702</v>
      </c>
      <c r="AL24" s="58">
        <v>405930124</v>
      </c>
      <c r="AM24" s="59">
        <v>1989</v>
      </c>
      <c r="AN24" s="60">
        <v>1687</v>
      </c>
      <c r="AO24" s="61">
        <v>238501.83548766156</v>
      </c>
      <c r="AP24" s="58">
        <v>221000</v>
      </c>
      <c r="AQ24" s="59">
        <v>27.341951370239258</v>
      </c>
      <c r="AR24" s="59">
        <v>9</v>
      </c>
      <c r="AS24" s="62">
        <v>0.99479871988296509</v>
      </c>
      <c r="AT24" s="62">
        <v>1</v>
      </c>
      <c r="AU24" s="62">
        <v>0.9846763014793396</v>
      </c>
      <c r="AV24" s="63">
        <v>1</v>
      </c>
      <c r="AW24" s="58">
        <v>251512.03923541246</v>
      </c>
      <c r="AX24" s="58">
        <v>229900</v>
      </c>
      <c r="AY24" s="61">
        <v>239519.82276229994</v>
      </c>
      <c r="AZ24" s="58">
        <v>222400</v>
      </c>
      <c r="BA24" s="59">
        <v>26.432720184326172</v>
      </c>
      <c r="BB24" s="59">
        <v>8</v>
      </c>
      <c r="BC24" s="62">
        <v>0.98435163497924805</v>
      </c>
      <c r="BD24" s="63">
        <v>1</v>
      </c>
    </row>
    <row r="25" spans="1:56" x14ac:dyDescent="0.3">
      <c r="A25" s="47">
        <v>44805</v>
      </c>
      <c r="B25" s="48">
        <v>151</v>
      </c>
      <c r="C25" s="49">
        <v>295</v>
      </c>
      <c r="D25" s="50">
        <v>1.6761363744735718</v>
      </c>
      <c r="E25" s="49">
        <v>158</v>
      </c>
      <c r="F25" s="49">
        <v>144</v>
      </c>
      <c r="G25" s="49">
        <v>262</v>
      </c>
      <c r="H25" s="51">
        <v>35692765</v>
      </c>
      <c r="I25" s="52">
        <v>236375.92715231789</v>
      </c>
      <c r="J25" s="53">
        <v>223000</v>
      </c>
      <c r="K25" s="54">
        <v>26.059602737426758</v>
      </c>
      <c r="L25" s="54">
        <v>11</v>
      </c>
      <c r="M25" s="55">
        <v>0.98673009872436523</v>
      </c>
      <c r="N25" s="55">
        <v>1</v>
      </c>
      <c r="O25" s="55">
        <v>0.9765627384185791</v>
      </c>
      <c r="P25" s="56">
        <v>0.98863637447357178</v>
      </c>
      <c r="Q25" s="52">
        <v>270960.65762711863</v>
      </c>
      <c r="R25" s="53">
        <v>229900</v>
      </c>
      <c r="S25" s="54">
        <v>69.16949462890625</v>
      </c>
      <c r="T25" s="54">
        <v>51</v>
      </c>
      <c r="U25" s="55">
        <v>0.97404980659484863</v>
      </c>
      <c r="V25" s="56">
        <v>1</v>
      </c>
      <c r="W25" s="53">
        <v>257617.70253164557</v>
      </c>
      <c r="X25" s="53">
        <v>240000</v>
      </c>
      <c r="Y25" s="52">
        <v>236006.40972222222</v>
      </c>
      <c r="Z25" s="53">
        <v>222450</v>
      </c>
      <c r="AA25" s="54">
        <v>33.388889312744141</v>
      </c>
      <c r="AB25" s="54">
        <v>17.5</v>
      </c>
      <c r="AC25" s="55">
        <v>0.96155345439910889</v>
      </c>
      <c r="AD25" s="56">
        <v>0.9780193567276001</v>
      </c>
      <c r="AE25" s="52">
        <v>244446.21755725192</v>
      </c>
      <c r="AF25" s="53">
        <v>229250</v>
      </c>
      <c r="AG25" s="54">
        <v>35.889312744140625</v>
      </c>
      <c r="AH25" s="54">
        <v>20</v>
      </c>
      <c r="AI25" s="55">
        <v>0.9860188364982605</v>
      </c>
      <c r="AJ25" s="56">
        <v>1</v>
      </c>
      <c r="AK25" s="57">
        <v>1552</v>
      </c>
      <c r="AL25" s="58">
        <v>368807165</v>
      </c>
      <c r="AM25" s="59">
        <v>1846</v>
      </c>
      <c r="AN25" s="60">
        <v>1560</v>
      </c>
      <c r="AO25" s="61">
        <v>237633.48260309279</v>
      </c>
      <c r="AP25" s="58">
        <v>220000</v>
      </c>
      <c r="AQ25" s="59">
        <v>26.868556976318359</v>
      </c>
      <c r="AR25" s="59">
        <v>8</v>
      </c>
      <c r="AS25" s="62">
        <v>0.9965624213218689</v>
      </c>
      <c r="AT25" s="62">
        <v>1</v>
      </c>
      <c r="AU25" s="62">
        <v>0.98679608106613159</v>
      </c>
      <c r="AV25" s="63">
        <v>1</v>
      </c>
      <c r="AW25" s="58">
        <v>252449.10027100271</v>
      </c>
      <c r="AX25" s="58">
        <v>230000</v>
      </c>
      <c r="AY25" s="61">
        <v>239940.3044871795</v>
      </c>
      <c r="AZ25" s="58">
        <v>224700</v>
      </c>
      <c r="BA25" s="59">
        <v>25.887180328369141</v>
      </c>
      <c r="BB25" s="59">
        <v>8</v>
      </c>
      <c r="BC25" s="62">
        <v>0.98631584644317627</v>
      </c>
      <c r="BD25" s="63">
        <v>1</v>
      </c>
    </row>
    <row r="26" spans="1:56" x14ac:dyDescent="0.3">
      <c r="A26" s="47">
        <v>44774</v>
      </c>
      <c r="B26" s="48">
        <v>211</v>
      </c>
      <c r="C26" s="49">
        <v>313</v>
      </c>
      <c r="D26" s="50">
        <v>1.7617260217666626</v>
      </c>
      <c r="E26" s="49">
        <v>203</v>
      </c>
      <c r="F26" s="49">
        <v>161</v>
      </c>
      <c r="G26" s="49">
        <v>265</v>
      </c>
      <c r="H26" s="51">
        <v>48834980</v>
      </c>
      <c r="I26" s="52">
        <v>231445.40284360189</v>
      </c>
      <c r="J26" s="53">
        <v>215500</v>
      </c>
      <c r="K26" s="54">
        <v>22.966825485229492</v>
      </c>
      <c r="L26" s="54">
        <v>9</v>
      </c>
      <c r="M26" s="55">
        <v>0.98356747627258301</v>
      </c>
      <c r="N26" s="55">
        <v>1</v>
      </c>
      <c r="O26" s="55">
        <v>0.97387361526489258</v>
      </c>
      <c r="P26" s="56">
        <v>0.98776209354400635</v>
      </c>
      <c r="Q26" s="52">
        <v>267620.2843450479</v>
      </c>
      <c r="R26" s="53">
        <v>229000</v>
      </c>
      <c r="S26" s="54">
        <v>63.265174865722656</v>
      </c>
      <c r="T26" s="54">
        <v>45</v>
      </c>
      <c r="U26" s="55">
        <v>0.97617202997207642</v>
      </c>
      <c r="V26" s="56">
        <v>1</v>
      </c>
      <c r="W26" s="53">
        <v>244276.35467980296</v>
      </c>
      <c r="X26" s="53">
        <v>229900</v>
      </c>
      <c r="Y26" s="52">
        <v>238561.49068322981</v>
      </c>
      <c r="Z26" s="53">
        <v>220000</v>
      </c>
      <c r="AA26" s="54">
        <v>30.248447418212891</v>
      </c>
      <c r="AB26" s="54">
        <v>14</v>
      </c>
      <c r="AC26" s="55">
        <v>0.96546846628189087</v>
      </c>
      <c r="AD26" s="56">
        <v>0.98028171062469482</v>
      </c>
      <c r="AE26" s="52">
        <v>236965.92075471699</v>
      </c>
      <c r="AF26" s="53">
        <v>219000</v>
      </c>
      <c r="AG26" s="54">
        <v>33.105659484863281</v>
      </c>
      <c r="AH26" s="54">
        <v>15</v>
      </c>
      <c r="AI26" s="55">
        <v>0.99147427082061768</v>
      </c>
      <c r="AJ26" s="56">
        <v>1</v>
      </c>
      <c r="AK26" s="57">
        <v>1401</v>
      </c>
      <c r="AL26" s="58">
        <v>333114400</v>
      </c>
      <c r="AM26" s="59">
        <v>1688</v>
      </c>
      <c r="AN26" s="60">
        <v>1416</v>
      </c>
      <c r="AO26" s="61">
        <v>237769.0221270521</v>
      </c>
      <c r="AP26" s="58">
        <v>220000</v>
      </c>
      <c r="AQ26" s="59">
        <v>26.955745697021484</v>
      </c>
      <c r="AR26" s="59">
        <v>8</v>
      </c>
      <c r="AS26" s="62">
        <v>0.99762213230133057</v>
      </c>
      <c r="AT26" s="62">
        <v>1</v>
      </c>
      <c r="AU26" s="62">
        <v>0.98789983987808228</v>
      </c>
      <c r="AV26" s="63">
        <v>1</v>
      </c>
      <c r="AW26" s="58">
        <v>251965.02252519265</v>
      </c>
      <c r="AX26" s="58">
        <v>229900</v>
      </c>
      <c r="AY26" s="61">
        <v>240340.36158192091</v>
      </c>
      <c r="AZ26" s="58">
        <v>224700</v>
      </c>
      <c r="BA26" s="59">
        <v>25.124294281005859</v>
      </c>
      <c r="BB26" s="59">
        <v>7</v>
      </c>
      <c r="BC26" s="62">
        <v>0.98883587121963501</v>
      </c>
      <c r="BD26" s="63">
        <v>1</v>
      </c>
    </row>
    <row r="27" spans="1:56" x14ac:dyDescent="0.3">
      <c r="A27" s="47">
        <v>44743</v>
      </c>
      <c r="B27" s="48">
        <v>206</v>
      </c>
      <c r="C27" s="49">
        <v>309</v>
      </c>
      <c r="D27" s="50">
        <v>1.7490565776824951</v>
      </c>
      <c r="E27" s="49">
        <v>207</v>
      </c>
      <c r="F27" s="49">
        <v>175</v>
      </c>
      <c r="G27" s="49">
        <v>308</v>
      </c>
      <c r="H27" s="51">
        <v>50575779</v>
      </c>
      <c r="I27" s="52">
        <v>245513.49029126213</v>
      </c>
      <c r="J27" s="53">
        <v>225000</v>
      </c>
      <c r="K27" s="54">
        <v>20.451456069946289</v>
      </c>
      <c r="L27" s="54">
        <v>7</v>
      </c>
      <c r="M27" s="55">
        <v>0.99823534488677979</v>
      </c>
      <c r="N27" s="55">
        <v>1</v>
      </c>
      <c r="O27" s="55">
        <v>0.98947131633758545</v>
      </c>
      <c r="P27" s="56">
        <v>1</v>
      </c>
      <c r="Q27" s="52">
        <v>275666.5275080906</v>
      </c>
      <c r="R27" s="53">
        <v>224900</v>
      </c>
      <c r="S27" s="54">
        <v>63.291263580322266</v>
      </c>
      <c r="T27" s="54">
        <v>45</v>
      </c>
      <c r="U27" s="55">
        <v>0.98115652799606323</v>
      </c>
      <c r="V27" s="56">
        <v>1</v>
      </c>
      <c r="W27" s="53">
        <v>251460.06280193236</v>
      </c>
      <c r="X27" s="53">
        <v>219000</v>
      </c>
      <c r="Y27" s="52">
        <v>246681.62285714285</v>
      </c>
      <c r="Z27" s="53">
        <v>229000</v>
      </c>
      <c r="AA27" s="54">
        <v>25.628570556640625</v>
      </c>
      <c r="AB27" s="54">
        <v>10</v>
      </c>
      <c r="AC27" s="55">
        <v>0.97822761535644531</v>
      </c>
      <c r="AD27" s="56">
        <v>0.99314558506011963</v>
      </c>
      <c r="AE27" s="52">
        <v>236692.74025974027</v>
      </c>
      <c r="AF27" s="53">
        <v>219700</v>
      </c>
      <c r="AG27" s="54">
        <v>25.564935684204102</v>
      </c>
      <c r="AH27" s="54">
        <v>10</v>
      </c>
      <c r="AI27" s="55">
        <v>0.99094003438949585</v>
      </c>
      <c r="AJ27" s="56">
        <v>1</v>
      </c>
      <c r="AK27" s="57">
        <v>1190</v>
      </c>
      <c r="AL27" s="58">
        <v>284279420</v>
      </c>
      <c r="AM27" s="59">
        <v>1485</v>
      </c>
      <c r="AN27" s="60">
        <v>1255</v>
      </c>
      <c r="AO27" s="61">
        <v>238890.26890756303</v>
      </c>
      <c r="AP27" s="58">
        <v>221500</v>
      </c>
      <c r="AQ27" s="59">
        <v>27.66302490234375</v>
      </c>
      <c r="AR27" s="59">
        <v>7</v>
      </c>
      <c r="AS27" s="62">
        <v>1.0001142024993896</v>
      </c>
      <c r="AT27" s="62">
        <v>1</v>
      </c>
      <c r="AU27" s="62">
        <v>0.99037504196166992</v>
      </c>
      <c r="AV27" s="63">
        <v>1</v>
      </c>
      <c r="AW27" s="58">
        <v>253016.7742587601</v>
      </c>
      <c r="AX27" s="58">
        <v>229900</v>
      </c>
      <c r="AY27" s="61">
        <v>240568.5673306773</v>
      </c>
      <c r="AZ27" s="58">
        <v>224900</v>
      </c>
      <c r="BA27" s="59">
        <v>24.46693229675293</v>
      </c>
      <c r="BB27" s="59">
        <v>7</v>
      </c>
      <c r="BC27" s="62">
        <v>0.99183595180511475</v>
      </c>
      <c r="BD27" s="63">
        <v>1</v>
      </c>
    </row>
    <row r="28" spans="1:56" x14ac:dyDescent="0.3">
      <c r="A28" s="47">
        <v>44713</v>
      </c>
      <c r="B28" s="48">
        <v>221</v>
      </c>
      <c r="C28" s="49">
        <v>297</v>
      </c>
      <c r="D28" s="50">
        <v>1.6530611515045166</v>
      </c>
      <c r="E28" s="49">
        <v>229</v>
      </c>
      <c r="F28" s="49">
        <v>182</v>
      </c>
      <c r="G28" s="49">
        <v>347</v>
      </c>
      <c r="H28" s="51">
        <v>56396589</v>
      </c>
      <c r="I28" s="52">
        <v>255188.18552036199</v>
      </c>
      <c r="J28" s="53">
        <v>246000</v>
      </c>
      <c r="K28" s="54">
        <v>15.04072380065918</v>
      </c>
      <c r="L28" s="54">
        <v>5</v>
      </c>
      <c r="M28" s="55">
        <v>1.0075623989105225</v>
      </c>
      <c r="N28" s="55">
        <v>1</v>
      </c>
      <c r="O28" s="55">
        <v>1.0024811029434204</v>
      </c>
      <c r="P28" s="56">
        <v>1</v>
      </c>
      <c r="Q28" s="52">
        <v>278057.77104377106</v>
      </c>
      <c r="R28" s="53">
        <v>239000</v>
      </c>
      <c r="S28" s="54">
        <v>60.952861785888672</v>
      </c>
      <c r="T28" s="54">
        <v>41</v>
      </c>
      <c r="U28" s="55">
        <v>0.98265832662582397</v>
      </c>
      <c r="V28" s="56">
        <v>1</v>
      </c>
      <c r="W28" s="53">
        <v>248579.43231441049</v>
      </c>
      <c r="X28" s="53">
        <v>229000</v>
      </c>
      <c r="Y28" s="52">
        <v>225904.35164835164</v>
      </c>
      <c r="Z28" s="53">
        <v>207500</v>
      </c>
      <c r="AA28" s="54">
        <v>20.571428298950195</v>
      </c>
      <c r="AB28" s="54">
        <v>9</v>
      </c>
      <c r="AC28" s="55">
        <v>0.97993254661560059</v>
      </c>
      <c r="AD28" s="56">
        <v>1</v>
      </c>
      <c r="AE28" s="52">
        <v>241738.56772334295</v>
      </c>
      <c r="AF28" s="53">
        <v>225000</v>
      </c>
      <c r="AG28" s="54">
        <v>21.57060432434082</v>
      </c>
      <c r="AH28" s="54">
        <v>8</v>
      </c>
      <c r="AI28" s="55">
        <v>0.99018692970275879</v>
      </c>
      <c r="AJ28" s="56">
        <v>1</v>
      </c>
      <c r="AK28" s="57">
        <v>984</v>
      </c>
      <c r="AL28" s="58">
        <v>233703641</v>
      </c>
      <c r="AM28" s="59">
        <v>1278</v>
      </c>
      <c r="AN28" s="60">
        <v>1080</v>
      </c>
      <c r="AO28" s="61">
        <v>237503.70020325202</v>
      </c>
      <c r="AP28" s="58">
        <v>220078.5</v>
      </c>
      <c r="AQ28" s="59">
        <v>29.172763824462891</v>
      </c>
      <c r="AR28" s="59">
        <v>7</v>
      </c>
      <c r="AS28" s="62">
        <v>1.0005074739456177</v>
      </c>
      <c r="AT28" s="62">
        <v>1</v>
      </c>
      <c r="AU28" s="62">
        <v>0.99056422710418701</v>
      </c>
      <c r="AV28" s="63">
        <v>1</v>
      </c>
      <c r="AW28" s="58">
        <v>253269.11511354736</v>
      </c>
      <c r="AX28" s="58">
        <v>235000</v>
      </c>
      <c r="AY28" s="61">
        <v>239578.02592592593</v>
      </c>
      <c r="AZ28" s="58">
        <v>224700</v>
      </c>
      <c r="BA28" s="59">
        <v>24.278703689575195</v>
      </c>
      <c r="BB28" s="59">
        <v>6</v>
      </c>
      <c r="BC28" s="62">
        <v>0.99402844905853271</v>
      </c>
      <c r="BD28" s="63">
        <v>1</v>
      </c>
    </row>
    <row r="29" spans="1:56" x14ac:dyDescent="0.3">
      <c r="A29" s="47">
        <v>44682</v>
      </c>
      <c r="B29" s="48">
        <v>201</v>
      </c>
      <c r="C29" s="49">
        <v>276</v>
      </c>
      <c r="D29" s="50">
        <v>1.5102598667144775</v>
      </c>
      <c r="E29" s="49">
        <v>252</v>
      </c>
      <c r="F29" s="49">
        <v>187</v>
      </c>
      <c r="G29" s="49">
        <v>396</v>
      </c>
      <c r="H29" s="51">
        <v>51228042</v>
      </c>
      <c r="I29" s="52">
        <v>254865.88059701491</v>
      </c>
      <c r="J29" s="53">
        <v>231000</v>
      </c>
      <c r="K29" s="54">
        <v>20.572139739990234</v>
      </c>
      <c r="L29" s="54">
        <v>5</v>
      </c>
      <c r="M29" s="55">
        <v>1.0049017667770386</v>
      </c>
      <c r="N29" s="55">
        <v>1</v>
      </c>
      <c r="O29" s="55">
        <v>1.0014612674713135</v>
      </c>
      <c r="P29" s="56">
        <v>1</v>
      </c>
      <c r="Q29" s="52">
        <v>267123.94927536231</v>
      </c>
      <c r="R29" s="53">
        <v>219950</v>
      </c>
      <c r="S29" s="54">
        <v>67.355072021484375</v>
      </c>
      <c r="T29" s="54">
        <v>40</v>
      </c>
      <c r="U29" s="55">
        <v>0.98108655214309692</v>
      </c>
      <c r="V29" s="56">
        <v>1</v>
      </c>
      <c r="W29" s="53">
        <v>249689.08730158731</v>
      </c>
      <c r="X29" s="53">
        <v>239950</v>
      </c>
      <c r="Y29" s="52">
        <v>243397.91978609626</v>
      </c>
      <c r="Z29" s="53">
        <v>239000</v>
      </c>
      <c r="AA29" s="54">
        <v>17.326202392578125</v>
      </c>
      <c r="AB29" s="54">
        <v>6</v>
      </c>
      <c r="AC29" s="55">
        <v>0.99396258592605591</v>
      </c>
      <c r="AD29" s="56">
        <v>1</v>
      </c>
      <c r="AE29" s="52">
        <v>253913.41414141413</v>
      </c>
      <c r="AF29" s="53">
        <v>235000</v>
      </c>
      <c r="AG29" s="54">
        <v>19.914140701293945</v>
      </c>
      <c r="AH29" s="54">
        <v>5.5</v>
      </c>
      <c r="AI29" s="55">
        <v>0.99333184957504272</v>
      </c>
      <c r="AJ29" s="56">
        <v>1</v>
      </c>
      <c r="AK29" s="57">
        <v>763</v>
      </c>
      <c r="AL29" s="58">
        <v>177307052</v>
      </c>
      <c r="AM29" s="59">
        <v>1049</v>
      </c>
      <c r="AN29" s="60">
        <v>898</v>
      </c>
      <c r="AO29" s="61">
        <v>232381.45740498035</v>
      </c>
      <c r="AP29" s="58">
        <v>215175</v>
      </c>
      <c r="AQ29" s="59">
        <v>33.266056060791016</v>
      </c>
      <c r="AR29" s="59">
        <v>9</v>
      </c>
      <c r="AS29" s="62">
        <v>0.99846410751342773</v>
      </c>
      <c r="AT29" s="62">
        <v>1</v>
      </c>
      <c r="AU29" s="62">
        <v>0.98711252212524414</v>
      </c>
      <c r="AV29" s="63">
        <v>1</v>
      </c>
      <c r="AW29" s="58">
        <v>254293.86450381679</v>
      </c>
      <c r="AX29" s="58">
        <v>235000</v>
      </c>
      <c r="AY29" s="61">
        <v>242349.30512249444</v>
      </c>
      <c r="AZ29" s="58">
        <v>225000</v>
      </c>
      <c r="BA29" s="59">
        <v>25.030067443847656</v>
      </c>
      <c r="BB29" s="59">
        <v>6</v>
      </c>
      <c r="BC29" s="62">
        <v>0.99688524007797241</v>
      </c>
      <c r="BD29" s="63">
        <v>1</v>
      </c>
    </row>
    <row r="30" spans="1:56" x14ac:dyDescent="0.3">
      <c r="A30" s="47">
        <v>44652</v>
      </c>
      <c r="B30" s="48">
        <v>155</v>
      </c>
      <c r="C30" s="49">
        <v>241</v>
      </c>
      <c r="D30" s="50">
        <v>1.3044655323028564</v>
      </c>
      <c r="E30" s="49">
        <v>233</v>
      </c>
      <c r="F30" s="49">
        <v>205</v>
      </c>
      <c r="G30" s="49">
        <v>378</v>
      </c>
      <c r="H30" s="51">
        <v>40013227</v>
      </c>
      <c r="I30" s="52">
        <v>258149.85161290324</v>
      </c>
      <c r="J30" s="53">
        <v>245000</v>
      </c>
      <c r="K30" s="54">
        <v>32.193550109863281</v>
      </c>
      <c r="L30" s="54">
        <v>6</v>
      </c>
      <c r="M30" s="55">
        <v>1.0039860010147095</v>
      </c>
      <c r="N30" s="55">
        <v>1</v>
      </c>
      <c r="O30" s="55">
        <v>0.99404102563858032</v>
      </c>
      <c r="P30" s="56">
        <v>1</v>
      </c>
      <c r="Q30" s="52">
        <v>265728.04149377591</v>
      </c>
      <c r="R30" s="53">
        <v>218500</v>
      </c>
      <c r="S30" s="54">
        <v>68.883819580078125</v>
      </c>
      <c r="T30" s="54">
        <v>38</v>
      </c>
      <c r="U30" s="55">
        <v>0.98307710886001587</v>
      </c>
      <c r="V30" s="56">
        <v>1</v>
      </c>
      <c r="W30" s="53">
        <v>253703.7974137931</v>
      </c>
      <c r="X30" s="53">
        <v>229750</v>
      </c>
      <c r="Y30" s="52">
        <v>266399.63902439026</v>
      </c>
      <c r="Z30" s="53">
        <v>230000</v>
      </c>
      <c r="AA30" s="54">
        <v>20.439023971557617</v>
      </c>
      <c r="AB30" s="54">
        <v>6</v>
      </c>
      <c r="AC30" s="55">
        <v>1.0049088001251221</v>
      </c>
      <c r="AD30" s="56">
        <v>1</v>
      </c>
      <c r="AE30" s="52">
        <v>261791.53703703705</v>
      </c>
      <c r="AF30" s="53">
        <v>232500</v>
      </c>
      <c r="AG30" s="54">
        <v>20.793651580810547</v>
      </c>
      <c r="AH30" s="54">
        <v>5</v>
      </c>
      <c r="AI30" s="55">
        <v>0.99648380279541016</v>
      </c>
      <c r="AJ30" s="56">
        <v>1</v>
      </c>
      <c r="AK30" s="57">
        <v>562</v>
      </c>
      <c r="AL30" s="58">
        <v>126079010</v>
      </c>
      <c r="AM30" s="59">
        <v>797</v>
      </c>
      <c r="AN30" s="60">
        <v>711</v>
      </c>
      <c r="AO30" s="61">
        <v>224339.87544483985</v>
      </c>
      <c r="AP30" s="58">
        <v>210000</v>
      </c>
      <c r="AQ30" s="59">
        <v>37.806049346923828</v>
      </c>
      <c r="AR30" s="59">
        <v>11</v>
      </c>
      <c r="AS30" s="62">
        <v>0.99616163969039917</v>
      </c>
      <c r="AT30" s="62">
        <v>1</v>
      </c>
      <c r="AU30" s="62">
        <v>0.98198074102401733</v>
      </c>
      <c r="AV30" s="63">
        <v>1</v>
      </c>
      <c r="AW30" s="58">
        <v>255751.65829145728</v>
      </c>
      <c r="AX30" s="58">
        <v>235000</v>
      </c>
      <c r="AY30" s="61">
        <v>242073.50914205346</v>
      </c>
      <c r="AZ30" s="58">
        <v>222900</v>
      </c>
      <c r="BA30" s="59">
        <v>27.056259155273438</v>
      </c>
      <c r="BB30" s="59">
        <v>6</v>
      </c>
      <c r="BC30" s="62">
        <v>0.99765396118164063</v>
      </c>
      <c r="BD30" s="63">
        <v>1</v>
      </c>
    </row>
    <row r="31" spans="1:56" x14ac:dyDescent="0.3">
      <c r="A31" s="47">
        <v>44621</v>
      </c>
      <c r="B31" s="48">
        <v>158</v>
      </c>
      <c r="C31" s="49">
        <v>226</v>
      </c>
      <c r="D31" s="50">
        <v>1.2155983448028564</v>
      </c>
      <c r="E31" s="49">
        <v>241</v>
      </c>
      <c r="F31" s="49">
        <v>195</v>
      </c>
      <c r="G31" s="49">
        <v>316</v>
      </c>
      <c r="H31" s="51">
        <v>30643308</v>
      </c>
      <c r="I31" s="52">
        <v>193944.98734177215</v>
      </c>
      <c r="J31" s="53">
        <v>170000</v>
      </c>
      <c r="K31" s="54">
        <v>35.639240264892578</v>
      </c>
      <c r="L31" s="54">
        <v>9</v>
      </c>
      <c r="M31" s="55">
        <v>1.0019930601119995</v>
      </c>
      <c r="N31" s="55">
        <v>1</v>
      </c>
      <c r="O31" s="55">
        <v>0.99082720279693604</v>
      </c>
      <c r="P31" s="56">
        <v>1</v>
      </c>
      <c r="Q31" s="52">
        <v>281697.10619469028</v>
      </c>
      <c r="R31" s="53">
        <v>229000</v>
      </c>
      <c r="S31" s="54">
        <v>70.349555969238281</v>
      </c>
      <c r="T31" s="54">
        <v>42.5</v>
      </c>
      <c r="U31" s="55">
        <v>0.9850190281867981</v>
      </c>
      <c r="V31" s="56">
        <v>1</v>
      </c>
      <c r="W31" s="53">
        <v>257116.59751037345</v>
      </c>
      <c r="X31" s="53">
        <v>238000</v>
      </c>
      <c r="Y31" s="52">
        <v>249081.02564102566</v>
      </c>
      <c r="Z31" s="53">
        <v>240000</v>
      </c>
      <c r="AA31" s="54">
        <v>16.928205490112305</v>
      </c>
      <c r="AB31" s="54">
        <v>4</v>
      </c>
      <c r="AC31" s="55">
        <v>1.0039061307907104</v>
      </c>
      <c r="AD31" s="56">
        <v>1</v>
      </c>
      <c r="AE31" s="52">
        <v>250402.8829113924</v>
      </c>
      <c r="AF31" s="53">
        <v>235000</v>
      </c>
      <c r="AG31" s="54">
        <v>29.452531814575195</v>
      </c>
      <c r="AH31" s="54">
        <v>5</v>
      </c>
      <c r="AI31" s="55">
        <v>0.99228149652481079</v>
      </c>
      <c r="AJ31" s="56">
        <v>1</v>
      </c>
      <c r="AK31" s="57">
        <v>407</v>
      </c>
      <c r="AL31" s="58">
        <v>86065783</v>
      </c>
      <c r="AM31" s="59">
        <v>564</v>
      </c>
      <c r="AN31" s="60">
        <v>506</v>
      </c>
      <c r="AO31" s="61">
        <v>211463.84029484031</v>
      </c>
      <c r="AP31" s="58">
        <v>192000</v>
      </c>
      <c r="AQ31" s="59">
        <v>39.943489074707031</v>
      </c>
      <c r="AR31" s="59">
        <v>14</v>
      </c>
      <c r="AS31" s="62">
        <v>0.99318182468414307</v>
      </c>
      <c r="AT31" s="62">
        <v>1</v>
      </c>
      <c r="AU31" s="62">
        <v>0.97738772630691528</v>
      </c>
      <c r="AV31" s="63">
        <v>1</v>
      </c>
      <c r="AW31" s="58">
        <v>256594.04078014183</v>
      </c>
      <c r="AX31" s="58">
        <v>235000</v>
      </c>
      <c r="AY31" s="61">
        <v>232218.06126482214</v>
      </c>
      <c r="AZ31" s="58">
        <v>215000</v>
      </c>
      <c r="BA31" s="59">
        <v>29.737154006958008</v>
      </c>
      <c r="BB31" s="59">
        <v>6</v>
      </c>
      <c r="BC31" s="62">
        <v>0.99471473693847656</v>
      </c>
      <c r="BD31" s="63">
        <v>1</v>
      </c>
    </row>
    <row r="32" spans="1:56" x14ac:dyDescent="0.3">
      <c r="A32" s="47">
        <v>44593</v>
      </c>
      <c r="B32" s="48">
        <v>120</v>
      </c>
      <c r="C32" s="49">
        <v>198</v>
      </c>
      <c r="D32" s="50">
        <v>1.0569394826889038</v>
      </c>
      <c r="E32" s="49">
        <v>179</v>
      </c>
      <c r="F32" s="49">
        <v>163</v>
      </c>
      <c r="G32" s="49">
        <v>293</v>
      </c>
      <c r="H32" s="51">
        <v>27378983</v>
      </c>
      <c r="I32" s="52">
        <v>228158.19166666668</v>
      </c>
      <c r="J32" s="53">
        <v>210000</v>
      </c>
      <c r="K32" s="54">
        <v>37.25</v>
      </c>
      <c r="L32" s="54">
        <v>13</v>
      </c>
      <c r="M32" s="55">
        <v>0.99678051471710205</v>
      </c>
      <c r="N32" s="55">
        <v>1</v>
      </c>
      <c r="O32" s="55">
        <v>0.98242169618606567</v>
      </c>
      <c r="P32" s="56">
        <v>1</v>
      </c>
      <c r="Q32" s="52">
        <v>275889.62626262626</v>
      </c>
      <c r="R32" s="53">
        <v>219200</v>
      </c>
      <c r="S32" s="54">
        <v>73.530303955078125</v>
      </c>
      <c r="T32" s="54">
        <v>44</v>
      </c>
      <c r="U32" s="55">
        <v>0.98539221286773682</v>
      </c>
      <c r="V32" s="56">
        <v>1</v>
      </c>
      <c r="W32" s="53">
        <v>250575.20111731844</v>
      </c>
      <c r="X32" s="53">
        <v>240000</v>
      </c>
      <c r="Y32" s="52">
        <v>219692.09202453989</v>
      </c>
      <c r="Z32" s="53">
        <v>195000</v>
      </c>
      <c r="AA32" s="54">
        <v>28.773006439208984</v>
      </c>
      <c r="AB32" s="54">
        <v>8</v>
      </c>
      <c r="AC32" s="55">
        <v>0.99432533979415894</v>
      </c>
      <c r="AD32" s="56">
        <v>1</v>
      </c>
      <c r="AE32" s="52">
        <v>224175.41296928326</v>
      </c>
      <c r="AF32" s="53">
        <v>200000</v>
      </c>
      <c r="AG32" s="54">
        <v>42.300342559814453</v>
      </c>
      <c r="AH32" s="54">
        <v>11</v>
      </c>
      <c r="AI32" s="55">
        <v>0.9882204532623291</v>
      </c>
      <c r="AJ32" s="56">
        <v>1</v>
      </c>
      <c r="AK32" s="57">
        <v>249</v>
      </c>
      <c r="AL32" s="58">
        <v>55422475</v>
      </c>
      <c r="AM32" s="59">
        <v>323</v>
      </c>
      <c r="AN32" s="60">
        <v>311</v>
      </c>
      <c r="AO32" s="61">
        <v>222580.22088353414</v>
      </c>
      <c r="AP32" s="58">
        <v>203000</v>
      </c>
      <c r="AQ32" s="59">
        <v>42.674697875976563</v>
      </c>
      <c r="AR32" s="59">
        <v>20</v>
      </c>
      <c r="AS32" s="62">
        <v>0.98759078979492188</v>
      </c>
      <c r="AT32" s="62">
        <v>1</v>
      </c>
      <c r="AU32" s="62">
        <v>0.96885991096496582</v>
      </c>
      <c r="AV32" s="63">
        <v>0.99253731966018677</v>
      </c>
      <c r="AW32" s="58">
        <v>256204.14551083592</v>
      </c>
      <c r="AX32" s="58">
        <v>234900</v>
      </c>
      <c r="AY32" s="61">
        <v>221644.81993569131</v>
      </c>
      <c r="AZ32" s="58">
        <v>199900</v>
      </c>
      <c r="BA32" s="59">
        <v>37.768489837646484</v>
      </c>
      <c r="BB32" s="59">
        <v>9</v>
      </c>
      <c r="BC32" s="62">
        <v>0.98895168304443359</v>
      </c>
      <c r="BD32" s="63">
        <v>1</v>
      </c>
    </row>
    <row r="33" spans="1:56" x14ac:dyDescent="0.3">
      <c r="A33" s="47">
        <v>44562</v>
      </c>
      <c r="B33" s="48">
        <v>129</v>
      </c>
      <c r="C33" s="49">
        <v>196</v>
      </c>
      <c r="D33" s="50">
        <v>1.042553186416626</v>
      </c>
      <c r="E33" s="49">
        <v>144</v>
      </c>
      <c r="F33" s="49">
        <v>148</v>
      </c>
      <c r="G33" s="49">
        <v>249</v>
      </c>
      <c r="H33" s="51">
        <v>28043492</v>
      </c>
      <c r="I33" s="52">
        <v>217391.41085271319</v>
      </c>
      <c r="J33" s="53">
        <v>192000</v>
      </c>
      <c r="K33" s="54">
        <v>47.720932006835938</v>
      </c>
      <c r="L33" s="54">
        <v>24</v>
      </c>
      <c r="M33" s="55">
        <v>0.9790421724319458</v>
      </c>
      <c r="N33" s="55">
        <v>1</v>
      </c>
      <c r="O33" s="55">
        <v>0.95624428987503052</v>
      </c>
      <c r="P33" s="56">
        <v>0.98148149251937866</v>
      </c>
      <c r="Q33" s="52">
        <v>249926.13775510204</v>
      </c>
      <c r="R33" s="53">
        <v>183500</v>
      </c>
      <c r="S33" s="54">
        <v>83.209182739257813</v>
      </c>
      <c r="T33" s="54">
        <v>58</v>
      </c>
      <c r="U33" s="55">
        <v>0.97946971654891968</v>
      </c>
      <c r="V33" s="56">
        <v>1</v>
      </c>
      <c r="W33" s="53">
        <v>263201.23611111112</v>
      </c>
      <c r="X33" s="53">
        <v>207500</v>
      </c>
      <c r="Y33" s="52">
        <v>223795.45945945947</v>
      </c>
      <c r="Z33" s="53">
        <v>200000</v>
      </c>
      <c r="AA33" s="54">
        <v>47.675674438476563</v>
      </c>
      <c r="AB33" s="54">
        <v>13.5</v>
      </c>
      <c r="AC33" s="55">
        <v>0.98303335905075073</v>
      </c>
      <c r="AD33" s="56">
        <v>1</v>
      </c>
      <c r="AE33" s="52">
        <v>222503.1485943775</v>
      </c>
      <c r="AF33" s="53">
        <v>208000</v>
      </c>
      <c r="AG33" s="54">
        <v>53.056224822998047</v>
      </c>
      <c r="AH33" s="54">
        <v>20</v>
      </c>
      <c r="AI33" s="55">
        <v>0.98713004589080811</v>
      </c>
      <c r="AJ33" s="56">
        <v>1</v>
      </c>
      <c r="AK33" s="57">
        <v>129</v>
      </c>
      <c r="AL33" s="58">
        <v>28043492</v>
      </c>
      <c r="AM33" s="59">
        <v>144</v>
      </c>
      <c r="AN33" s="60">
        <v>148</v>
      </c>
      <c r="AO33" s="61">
        <v>217391.41085271319</v>
      </c>
      <c r="AP33" s="58">
        <v>192000</v>
      </c>
      <c r="AQ33" s="59">
        <v>47.720932006835938</v>
      </c>
      <c r="AR33" s="59">
        <v>24</v>
      </c>
      <c r="AS33" s="62">
        <v>0.9790421724319458</v>
      </c>
      <c r="AT33" s="62">
        <v>1</v>
      </c>
      <c r="AU33" s="62">
        <v>0.95624428987503052</v>
      </c>
      <c r="AV33" s="63">
        <v>0.98148149251937866</v>
      </c>
      <c r="AW33" s="58">
        <v>263201.23611111112</v>
      </c>
      <c r="AX33" s="58">
        <v>207500</v>
      </c>
      <c r="AY33" s="61">
        <v>223795.45945945947</v>
      </c>
      <c r="AZ33" s="58">
        <v>200000</v>
      </c>
      <c r="BA33" s="59">
        <v>47.675674438476563</v>
      </c>
      <c r="BB33" s="59">
        <v>13.5</v>
      </c>
      <c r="BC33" s="62">
        <v>0.98303335905075073</v>
      </c>
      <c r="BD33" s="63">
        <v>1</v>
      </c>
    </row>
    <row r="34" spans="1:56" x14ac:dyDescent="0.3">
      <c r="A34" s="47">
        <v>44531</v>
      </c>
      <c r="B34" s="48">
        <v>186</v>
      </c>
      <c r="C34" s="49">
        <v>216</v>
      </c>
      <c r="D34" s="50">
        <v>1.157659649848938</v>
      </c>
      <c r="E34" s="49">
        <v>101</v>
      </c>
      <c r="F34" s="49">
        <v>141</v>
      </c>
      <c r="G34" s="49">
        <v>247</v>
      </c>
      <c r="H34" s="51">
        <v>41772362</v>
      </c>
      <c r="I34" s="52">
        <v>224582.59139784946</v>
      </c>
      <c r="J34" s="53">
        <v>194650</v>
      </c>
      <c r="K34" s="54">
        <v>43.478492736816406</v>
      </c>
      <c r="L34" s="54">
        <v>17</v>
      </c>
      <c r="M34" s="55">
        <v>0.98591512441635132</v>
      </c>
      <c r="N34" s="55">
        <v>1</v>
      </c>
      <c r="O34" s="55">
        <v>0.96291160583496094</v>
      </c>
      <c r="P34" s="56">
        <v>0.98817819356918335</v>
      </c>
      <c r="Q34" s="52">
        <v>228009.74074074073</v>
      </c>
      <c r="R34" s="53">
        <v>182500</v>
      </c>
      <c r="S34" s="54">
        <v>89.800926208496094</v>
      </c>
      <c r="T34" s="54">
        <v>63.5</v>
      </c>
      <c r="U34" s="55">
        <v>0.97569376230239868</v>
      </c>
      <c r="V34" s="56">
        <v>1</v>
      </c>
      <c r="W34" s="53">
        <v>193302.57425742573</v>
      </c>
      <c r="X34" s="53">
        <v>174900</v>
      </c>
      <c r="Y34" s="52">
        <v>207894.74468085106</v>
      </c>
      <c r="Z34" s="53">
        <v>187500</v>
      </c>
      <c r="AA34" s="54">
        <v>52.936168670654297</v>
      </c>
      <c r="AB34" s="54">
        <v>22</v>
      </c>
      <c r="AC34" s="55">
        <v>0.95241248607635498</v>
      </c>
      <c r="AD34" s="56">
        <v>0.98072290420532227</v>
      </c>
      <c r="AE34" s="52">
        <v>218829.07692307694</v>
      </c>
      <c r="AF34" s="53">
        <v>195000</v>
      </c>
      <c r="AG34" s="54">
        <v>46.882591247558594</v>
      </c>
      <c r="AH34" s="54">
        <v>22</v>
      </c>
      <c r="AI34" s="55">
        <v>0.98487085103988647</v>
      </c>
      <c r="AJ34" s="56">
        <v>1</v>
      </c>
      <c r="AK34" s="57">
        <v>2239</v>
      </c>
      <c r="AL34" s="58">
        <v>497364459</v>
      </c>
      <c r="AM34" s="59">
        <v>2509</v>
      </c>
      <c r="AN34" s="60">
        <v>2255</v>
      </c>
      <c r="AO34" s="61">
        <v>222136.87315765966</v>
      </c>
      <c r="AP34" s="58">
        <v>204000</v>
      </c>
      <c r="AQ34" s="59">
        <v>35.855293273925781</v>
      </c>
      <c r="AR34" s="59">
        <v>11</v>
      </c>
      <c r="AS34" s="62">
        <v>0.99099206924438477</v>
      </c>
      <c r="AT34" s="62">
        <v>1</v>
      </c>
      <c r="AU34" s="62">
        <v>0.97819268703460693</v>
      </c>
      <c r="AV34" s="63">
        <v>1</v>
      </c>
      <c r="AW34" s="58">
        <v>225943.85253088881</v>
      </c>
      <c r="AX34" s="58">
        <v>204900</v>
      </c>
      <c r="AY34" s="61">
        <v>225656.8980044346</v>
      </c>
      <c r="AZ34" s="58">
        <v>209000</v>
      </c>
      <c r="BA34" s="59">
        <v>34.897560119628906</v>
      </c>
      <c r="BB34" s="59">
        <v>11</v>
      </c>
      <c r="BC34" s="62">
        <v>0.97895509004592896</v>
      </c>
      <c r="BD34" s="63">
        <v>1</v>
      </c>
    </row>
    <row r="35" spans="1:56" x14ac:dyDescent="0.3">
      <c r="A35" s="47">
        <v>44501</v>
      </c>
      <c r="B35" s="48">
        <v>198</v>
      </c>
      <c r="C35" s="49">
        <v>301</v>
      </c>
      <c r="D35" s="50">
        <v>1.6299638748168945</v>
      </c>
      <c r="E35" s="49">
        <v>157</v>
      </c>
      <c r="F35" s="49">
        <v>160</v>
      </c>
      <c r="G35" s="49">
        <v>279</v>
      </c>
      <c r="H35" s="51">
        <v>47284840</v>
      </c>
      <c r="I35" s="52">
        <v>238812.32323232322</v>
      </c>
      <c r="J35" s="53">
        <v>220000</v>
      </c>
      <c r="K35" s="54">
        <v>37.883838653564453</v>
      </c>
      <c r="L35" s="54">
        <v>23</v>
      </c>
      <c r="M35" s="55">
        <v>0.98734498023986816</v>
      </c>
      <c r="N35" s="55">
        <v>1</v>
      </c>
      <c r="O35" s="55">
        <v>0.96947312355041504</v>
      </c>
      <c r="P35" s="56">
        <v>0.98266959190368652</v>
      </c>
      <c r="Q35" s="52">
        <v>237695.5049833887</v>
      </c>
      <c r="R35" s="53">
        <v>199000</v>
      </c>
      <c r="S35" s="54">
        <v>88.750831604003906</v>
      </c>
      <c r="T35" s="54">
        <v>64</v>
      </c>
      <c r="U35" s="55">
        <v>0.97469782829284668</v>
      </c>
      <c r="V35" s="56">
        <v>1</v>
      </c>
      <c r="W35" s="53">
        <v>225329.6050955414</v>
      </c>
      <c r="X35" s="53">
        <v>224000</v>
      </c>
      <c r="Y35" s="52">
        <v>231586.73125000001</v>
      </c>
      <c r="Z35" s="53">
        <v>200000</v>
      </c>
      <c r="AA35" s="54">
        <v>39.15625</v>
      </c>
      <c r="AB35" s="54">
        <v>16.5</v>
      </c>
      <c r="AC35" s="55">
        <v>0.96788549423217773</v>
      </c>
      <c r="AD35" s="56">
        <v>0.98891282081604004</v>
      </c>
      <c r="AE35" s="52">
        <v>232352.58781362008</v>
      </c>
      <c r="AF35" s="53">
        <v>208000</v>
      </c>
      <c r="AG35" s="54">
        <v>42.247310638427734</v>
      </c>
      <c r="AH35" s="54">
        <v>19</v>
      </c>
      <c r="AI35" s="55">
        <v>0.98024958372116089</v>
      </c>
      <c r="AJ35" s="56">
        <v>1</v>
      </c>
      <c r="AK35" s="57">
        <v>2053</v>
      </c>
      <c r="AL35" s="58">
        <v>455592097</v>
      </c>
      <c r="AM35" s="59">
        <v>2408</v>
      </c>
      <c r="AN35" s="60">
        <v>2114</v>
      </c>
      <c r="AO35" s="61">
        <v>221915.29322942035</v>
      </c>
      <c r="AP35" s="58">
        <v>204900</v>
      </c>
      <c r="AQ35" s="59">
        <v>35.164638519287109</v>
      </c>
      <c r="AR35" s="59">
        <v>11</v>
      </c>
      <c r="AS35" s="62">
        <v>0.99145203828811646</v>
      </c>
      <c r="AT35" s="62">
        <v>1</v>
      </c>
      <c r="AU35" s="62">
        <v>0.97957783937454224</v>
      </c>
      <c r="AV35" s="63">
        <v>1</v>
      </c>
      <c r="AW35" s="58">
        <v>227312.94269102989</v>
      </c>
      <c r="AX35" s="58">
        <v>205000</v>
      </c>
      <c r="AY35" s="61">
        <v>226841.60170293282</v>
      </c>
      <c r="AZ35" s="58">
        <v>209500</v>
      </c>
      <c r="BA35" s="59">
        <v>33.694419860839844</v>
      </c>
      <c r="BB35" s="59">
        <v>10</v>
      </c>
      <c r="BC35" s="62">
        <v>0.98072630167007446</v>
      </c>
      <c r="BD35" s="63">
        <v>1</v>
      </c>
    </row>
    <row r="36" spans="1:56" x14ac:dyDescent="0.3">
      <c r="A36" s="47">
        <v>44470</v>
      </c>
      <c r="B36" s="48">
        <v>176</v>
      </c>
      <c r="C36" s="49">
        <v>334</v>
      </c>
      <c r="D36" s="50">
        <v>1.8633193969726563</v>
      </c>
      <c r="E36" s="49">
        <v>156</v>
      </c>
      <c r="F36" s="49">
        <v>178</v>
      </c>
      <c r="G36" s="49">
        <v>322</v>
      </c>
      <c r="H36" s="51">
        <v>40230030</v>
      </c>
      <c r="I36" s="52">
        <v>228579.71590909091</v>
      </c>
      <c r="J36" s="53">
        <v>198750</v>
      </c>
      <c r="K36" s="54">
        <v>38.761363983154297</v>
      </c>
      <c r="L36" s="54">
        <v>19.5</v>
      </c>
      <c r="M36" s="55">
        <v>0.98405647277832031</v>
      </c>
      <c r="N36" s="55">
        <v>1</v>
      </c>
      <c r="O36" s="55">
        <v>0.96068507432937622</v>
      </c>
      <c r="P36" s="56">
        <v>0.98570936918258667</v>
      </c>
      <c r="Q36" s="52">
        <v>244012.64670658682</v>
      </c>
      <c r="R36" s="53">
        <v>192750</v>
      </c>
      <c r="S36" s="54">
        <v>84.943115234375</v>
      </c>
      <c r="T36" s="54">
        <v>60</v>
      </c>
      <c r="U36" s="55">
        <v>0.97517639398574829</v>
      </c>
      <c r="V36" s="56">
        <v>1</v>
      </c>
      <c r="W36" s="53">
        <v>256715.84615384616</v>
      </c>
      <c r="X36" s="53">
        <v>204450</v>
      </c>
      <c r="Y36" s="52">
        <v>235779.62921348316</v>
      </c>
      <c r="Z36" s="53">
        <v>210950</v>
      </c>
      <c r="AA36" s="54">
        <v>38.837078094482422</v>
      </c>
      <c r="AB36" s="54">
        <v>23</v>
      </c>
      <c r="AC36" s="55">
        <v>0.95598816871643066</v>
      </c>
      <c r="AD36" s="56">
        <v>0.98065477609634399</v>
      </c>
      <c r="AE36" s="52">
        <v>239771.27950310559</v>
      </c>
      <c r="AF36" s="53">
        <v>217750</v>
      </c>
      <c r="AG36" s="54">
        <v>40.76947021484375</v>
      </c>
      <c r="AH36" s="54">
        <v>23</v>
      </c>
      <c r="AI36" s="55">
        <v>0.98192214965820313</v>
      </c>
      <c r="AJ36" s="56">
        <v>1</v>
      </c>
      <c r="AK36" s="57">
        <v>1855</v>
      </c>
      <c r="AL36" s="58">
        <v>408307257</v>
      </c>
      <c r="AM36" s="59">
        <v>2251</v>
      </c>
      <c r="AN36" s="60">
        <v>1954</v>
      </c>
      <c r="AO36" s="61">
        <v>220111.72884097035</v>
      </c>
      <c r="AP36" s="58">
        <v>200000</v>
      </c>
      <c r="AQ36" s="59">
        <v>34.874393463134766</v>
      </c>
      <c r="AR36" s="59">
        <v>10</v>
      </c>
      <c r="AS36" s="62">
        <v>0.99189043045043945</v>
      </c>
      <c r="AT36" s="62">
        <v>1</v>
      </c>
      <c r="AU36" s="62">
        <v>0.98065698146820068</v>
      </c>
      <c r="AV36" s="63">
        <v>1</v>
      </c>
      <c r="AW36" s="58">
        <v>227451.27410039981</v>
      </c>
      <c r="AX36" s="58">
        <v>205000</v>
      </c>
      <c r="AY36" s="61">
        <v>226453.05475946775</v>
      </c>
      <c r="AZ36" s="58">
        <v>209900</v>
      </c>
      <c r="BA36" s="59">
        <v>33.247184753417969</v>
      </c>
      <c r="BB36" s="59">
        <v>10</v>
      </c>
      <c r="BC36" s="62">
        <v>0.98177826404571533</v>
      </c>
      <c r="BD36" s="63">
        <v>1</v>
      </c>
    </row>
    <row r="37" spans="1:56" x14ac:dyDescent="0.3">
      <c r="A37" s="47">
        <v>44440</v>
      </c>
      <c r="B37" s="48">
        <v>171</v>
      </c>
      <c r="C37" s="49">
        <v>377</v>
      </c>
      <c r="D37" s="50">
        <v>2.1090908050537109</v>
      </c>
      <c r="E37" s="49">
        <v>207</v>
      </c>
      <c r="F37" s="49">
        <v>189</v>
      </c>
      <c r="G37" s="49">
        <v>337</v>
      </c>
      <c r="H37" s="51">
        <v>37055103</v>
      </c>
      <c r="I37" s="52">
        <v>216696.50877192983</v>
      </c>
      <c r="J37" s="53">
        <v>198250</v>
      </c>
      <c r="K37" s="54">
        <v>26.046783447265625</v>
      </c>
      <c r="L37" s="54">
        <v>11</v>
      </c>
      <c r="M37" s="55">
        <v>0.98664051294326782</v>
      </c>
      <c r="N37" s="55">
        <v>1</v>
      </c>
      <c r="O37" s="55">
        <v>0.97674852609634399</v>
      </c>
      <c r="P37" s="56">
        <v>0.99555456638336182</v>
      </c>
      <c r="Q37" s="52">
        <v>232771.4403183024</v>
      </c>
      <c r="R37" s="53">
        <v>187900</v>
      </c>
      <c r="S37" s="54">
        <v>77.355438232421875</v>
      </c>
      <c r="T37" s="54">
        <v>53</v>
      </c>
      <c r="U37" s="55">
        <v>0.97224009037017822</v>
      </c>
      <c r="V37" s="56">
        <v>1</v>
      </c>
      <c r="W37" s="53">
        <v>240719.81642512078</v>
      </c>
      <c r="X37" s="53">
        <v>210000</v>
      </c>
      <c r="Y37" s="52">
        <v>237021.98941798942</v>
      </c>
      <c r="Z37" s="53">
        <v>215000</v>
      </c>
      <c r="AA37" s="54">
        <v>37.910053253173828</v>
      </c>
      <c r="AB37" s="54">
        <v>22</v>
      </c>
      <c r="AC37" s="55">
        <v>0.97106462717056274</v>
      </c>
      <c r="AD37" s="56">
        <v>0.9871794581413269</v>
      </c>
      <c r="AE37" s="52">
        <v>232862.2581602374</v>
      </c>
      <c r="AF37" s="53">
        <v>214950</v>
      </c>
      <c r="AG37" s="54">
        <v>39.616069793701172</v>
      </c>
      <c r="AH37" s="54">
        <v>22</v>
      </c>
      <c r="AI37" s="55">
        <v>0.9849402904510498</v>
      </c>
      <c r="AJ37" s="56">
        <v>1</v>
      </c>
      <c r="AK37" s="57">
        <v>1679</v>
      </c>
      <c r="AL37" s="58">
        <v>368077227</v>
      </c>
      <c r="AM37" s="59">
        <v>2095</v>
      </c>
      <c r="AN37" s="60">
        <v>1776</v>
      </c>
      <c r="AO37" s="61">
        <v>219224.07802263252</v>
      </c>
      <c r="AP37" s="58">
        <v>200000</v>
      </c>
      <c r="AQ37" s="59">
        <v>34.466945648193359</v>
      </c>
      <c r="AR37" s="59">
        <v>9</v>
      </c>
      <c r="AS37" s="62">
        <v>0.99271160364151001</v>
      </c>
      <c r="AT37" s="62">
        <v>1</v>
      </c>
      <c r="AU37" s="62">
        <v>0.98275172710418701</v>
      </c>
      <c r="AV37" s="63">
        <v>1</v>
      </c>
      <c r="AW37" s="58">
        <v>225272.14606205252</v>
      </c>
      <c r="AX37" s="58">
        <v>205000</v>
      </c>
      <c r="AY37" s="61">
        <v>225518.29673423423</v>
      </c>
      <c r="AZ37" s="58">
        <v>209700</v>
      </c>
      <c r="BA37" s="59">
        <v>32.686935424804688</v>
      </c>
      <c r="BB37" s="59">
        <v>9</v>
      </c>
      <c r="BC37" s="62">
        <v>0.98436456918716431</v>
      </c>
      <c r="BD37" s="63">
        <v>1</v>
      </c>
    </row>
    <row r="38" spans="1:56" x14ac:dyDescent="0.3">
      <c r="A38" s="47">
        <v>44409</v>
      </c>
      <c r="B38" s="48">
        <v>199</v>
      </c>
      <c r="C38" s="49">
        <v>368</v>
      </c>
      <c r="D38" s="50">
        <v>2.0732393264770508</v>
      </c>
      <c r="E38" s="49">
        <v>215</v>
      </c>
      <c r="F38" s="49">
        <v>158</v>
      </c>
      <c r="G38" s="49">
        <v>306</v>
      </c>
      <c r="H38" s="51">
        <v>46018229</v>
      </c>
      <c r="I38" s="52">
        <v>231247.38190954775</v>
      </c>
      <c r="J38" s="53">
        <v>220000</v>
      </c>
      <c r="K38" s="54">
        <v>28.728643417358398</v>
      </c>
      <c r="L38" s="54">
        <v>10</v>
      </c>
      <c r="M38" s="55">
        <v>0.98830330371856689</v>
      </c>
      <c r="N38" s="55">
        <v>1</v>
      </c>
      <c r="O38" s="55">
        <v>0.97646582126617432</v>
      </c>
      <c r="P38" s="56">
        <v>1</v>
      </c>
      <c r="Q38" s="52">
        <v>231353.64130434784</v>
      </c>
      <c r="R38" s="53">
        <v>182250</v>
      </c>
      <c r="S38" s="54">
        <v>71.921195983886719</v>
      </c>
      <c r="T38" s="54">
        <v>48</v>
      </c>
      <c r="U38" s="55">
        <v>0.97571676969528198</v>
      </c>
      <c r="V38" s="56">
        <v>1</v>
      </c>
      <c r="W38" s="53">
        <v>205979.93488372094</v>
      </c>
      <c r="X38" s="53">
        <v>186900</v>
      </c>
      <c r="Y38" s="52">
        <v>207109.55063291139</v>
      </c>
      <c r="Z38" s="53">
        <v>189900</v>
      </c>
      <c r="AA38" s="54">
        <v>30.531644821166992</v>
      </c>
      <c r="AB38" s="54">
        <v>14.5</v>
      </c>
      <c r="AC38" s="55">
        <v>0.97104120254516602</v>
      </c>
      <c r="AD38" s="56">
        <v>0.9933006763458252</v>
      </c>
      <c r="AE38" s="52">
        <v>222949.00980392157</v>
      </c>
      <c r="AF38" s="53">
        <v>205000</v>
      </c>
      <c r="AG38" s="54">
        <v>32.437908172607422</v>
      </c>
      <c r="AH38" s="54">
        <v>14</v>
      </c>
      <c r="AI38" s="55">
        <v>0.98860102891921997</v>
      </c>
      <c r="AJ38" s="56">
        <v>1</v>
      </c>
      <c r="AK38" s="57">
        <v>1508</v>
      </c>
      <c r="AL38" s="58">
        <v>331022124</v>
      </c>
      <c r="AM38" s="59">
        <v>1888</v>
      </c>
      <c r="AN38" s="60">
        <v>1587</v>
      </c>
      <c r="AO38" s="61">
        <v>219510.69230769231</v>
      </c>
      <c r="AP38" s="58">
        <v>200000</v>
      </c>
      <c r="AQ38" s="59">
        <v>35.421749114990234</v>
      </c>
      <c r="AR38" s="59">
        <v>9</v>
      </c>
      <c r="AS38" s="62">
        <v>0.99340003728866577</v>
      </c>
      <c r="AT38" s="62">
        <v>1</v>
      </c>
      <c r="AU38" s="62">
        <v>0.98343294858932495</v>
      </c>
      <c r="AV38" s="63">
        <v>1</v>
      </c>
      <c r="AW38" s="58">
        <v>223578.46610169491</v>
      </c>
      <c r="AX38" s="58">
        <v>204900</v>
      </c>
      <c r="AY38" s="61">
        <v>224148.29174543163</v>
      </c>
      <c r="AZ38" s="58">
        <v>209000</v>
      </c>
      <c r="BA38" s="59">
        <v>32.064903259277344</v>
      </c>
      <c r="BB38" s="59">
        <v>8</v>
      </c>
      <c r="BC38" s="62">
        <v>0.98594945669174194</v>
      </c>
      <c r="BD38" s="63">
        <v>1</v>
      </c>
    </row>
    <row r="39" spans="1:56" x14ac:dyDescent="0.3">
      <c r="A39" s="47">
        <v>44378</v>
      </c>
      <c r="B39" s="48">
        <v>242</v>
      </c>
      <c r="C39" s="49">
        <v>355</v>
      </c>
      <c r="D39" s="50">
        <v>2.0189573764801025</v>
      </c>
      <c r="E39" s="49">
        <v>239</v>
      </c>
      <c r="F39" s="49">
        <v>177</v>
      </c>
      <c r="G39" s="49">
        <v>353</v>
      </c>
      <c r="H39" s="51">
        <v>54727105</v>
      </c>
      <c r="I39" s="52">
        <v>226145.06198347107</v>
      </c>
      <c r="J39" s="53">
        <v>218950</v>
      </c>
      <c r="K39" s="54">
        <v>20.061983108520508</v>
      </c>
      <c r="L39" s="54">
        <v>6</v>
      </c>
      <c r="M39" s="55">
        <v>1.0009282827377319</v>
      </c>
      <c r="N39" s="55">
        <v>1</v>
      </c>
      <c r="O39" s="55">
        <v>0.99692708253860474</v>
      </c>
      <c r="P39" s="56">
        <v>1</v>
      </c>
      <c r="Q39" s="52">
        <v>237099.57464788732</v>
      </c>
      <c r="R39" s="53">
        <v>187499</v>
      </c>
      <c r="S39" s="54">
        <v>68.698593139648438</v>
      </c>
      <c r="T39" s="54">
        <v>43</v>
      </c>
      <c r="U39" s="55">
        <v>0.97889304161071777</v>
      </c>
      <c r="V39" s="56">
        <v>1</v>
      </c>
      <c r="W39" s="53">
        <v>221296.75732217572</v>
      </c>
      <c r="X39" s="53">
        <v>185000</v>
      </c>
      <c r="Y39" s="52">
        <v>233370.68926553673</v>
      </c>
      <c r="Z39" s="53">
        <v>220000</v>
      </c>
      <c r="AA39" s="54">
        <v>24.502824783325195</v>
      </c>
      <c r="AB39" s="54">
        <v>10</v>
      </c>
      <c r="AC39" s="55">
        <v>0.97447347640991211</v>
      </c>
      <c r="AD39" s="56">
        <v>0.98843187093734741</v>
      </c>
      <c r="AE39" s="52">
        <v>236311.41076487253</v>
      </c>
      <c r="AF39" s="53">
        <v>229500</v>
      </c>
      <c r="AG39" s="54">
        <v>27.090652465820313</v>
      </c>
      <c r="AH39" s="54">
        <v>10</v>
      </c>
      <c r="AI39" s="55">
        <v>0.98969823122024536</v>
      </c>
      <c r="AJ39" s="56">
        <v>1</v>
      </c>
      <c r="AK39" s="57">
        <v>1309</v>
      </c>
      <c r="AL39" s="58">
        <v>285003895</v>
      </c>
      <c r="AM39" s="59">
        <v>1673</v>
      </c>
      <c r="AN39" s="60">
        <v>1429</v>
      </c>
      <c r="AO39" s="61">
        <v>217726.42857142858</v>
      </c>
      <c r="AP39" s="58">
        <v>198500</v>
      </c>
      <c r="AQ39" s="59">
        <v>36.439266204833984</v>
      </c>
      <c r="AR39" s="59">
        <v>9</v>
      </c>
      <c r="AS39" s="62">
        <v>0.99417483806610107</v>
      </c>
      <c r="AT39" s="62">
        <v>1</v>
      </c>
      <c r="AU39" s="62">
        <v>0.98449289798736572</v>
      </c>
      <c r="AV39" s="63">
        <v>1</v>
      </c>
      <c r="AW39" s="58">
        <v>225840.08248655111</v>
      </c>
      <c r="AX39" s="58">
        <v>205000</v>
      </c>
      <c r="AY39" s="61">
        <v>226032.21133659902</v>
      </c>
      <c r="AZ39" s="58">
        <v>209950</v>
      </c>
      <c r="BA39" s="59">
        <v>32.234428405761719</v>
      </c>
      <c r="BB39" s="59">
        <v>8</v>
      </c>
      <c r="BC39" s="62">
        <v>0.98759901523590088</v>
      </c>
      <c r="BD39" s="63">
        <v>1</v>
      </c>
    </row>
    <row r="40" spans="1:56" x14ac:dyDescent="0.3">
      <c r="A40" s="47">
        <v>44348</v>
      </c>
      <c r="B40" s="48">
        <v>258</v>
      </c>
      <c r="C40" s="49">
        <v>314</v>
      </c>
      <c r="D40" s="50">
        <v>1.7781972885131836</v>
      </c>
      <c r="E40" s="49">
        <v>293</v>
      </c>
      <c r="F40" s="49">
        <v>208</v>
      </c>
      <c r="G40" s="49">
        <v>417</v>
      </c>
      <c r="H40" s="51">
        <v>56708164</v>
      </c>
      <c r="I40" s="52">
        <v>219799.08527131783</v>
      </c>
      <c r="J40" s="53">
        <v>196500</v>
      </c>
      <c r="K40" s="54">
        <v>23.073642730712891</v>
      </c>
      <c r="L40" s="54">
        <v>6</v>
      </c>
      <c r="M40" s="55">
        <v>1.006035327911377</v>
      </c>
      <c r="N40" s="55">
        <v>1</v>
      </c>
      <c r="O40" s="55">
        <v>0.99989670515060425</v>
      </c>
      <c r="P40" s="56">
        <v>1</v>
      </c>
      <c r="Q40" s="52">
        <v>241571.01592356688</v>
      </c>
      <c r="R40" s="53">
        <v>199000</v>
      </c>
      <c r="S40" s="54">
        <v>67.990447998046875</v>
      </c>
      <c r="T40" s="54">
        <v>38</v>
      </c>
      <c r="U40" s="55">
        <v>0.98193740844726563</v>
      </c>
      <c r="V40" s="56">
        <v>1</v>
      </c>
      <c r="W40" s="53">
        <v>220645.47098976109</v>
      </c>
      <c r="X40" s="53">
        <v>209900</v>
      </c>
      <c r="Y40" s="52">
        <v>225272.85576923078</v>
      </c>
      <c r="Z40" s="53">
        <v>217450</v>
      </c>
      <c r="AA40" s="54">
        <v>25.168270111083984</v>
      </c>
      <c r="AB40" s="54">
        <v>10</v>
      </c>
      <c r="AC40" s="55">
        <v>0.98703700304031372</v>
      </c>
      <c r="AD40" s="56">
        <v>1</v>
      </c>
      <c r="AE40" s="52">
        <v>233675.77458033574</v>
      </c>
      <c r="AF40" s="53">
        <v>225000</v>
      </c>
      <c r="AG40" s="54">
        <v>25.052757263183594</v>
      </c>
      <c r="AH40" s="54">
        <v>8</v>
      </c>
      <c r="AI40" s="55">
        <v>0.99285358190536499</v>
      </c>
      <c r="AJ40" s="56">
        <v>1</v>
      </c>
      <c r="AK40" s="57">
        <v>1067</v>
      </c>
      <c r="AL40" s="58">
        <v>230276790</v>
      </c>
      <c r="AM40" s="59">
        <v>1434</v>
      </c>
      <c r="AN40" s="60">
        <v>1252</v>
      </c>
      <c r="AO40" s="61">
        <v>215817.04779756325</v>
      </c>
      <c r="AP40" s="58">
        <v>195000</v>
      </c>
      <c r="AQ40" s="59">
        <v>40.153701782226563</v>
      </c>
      <c r="AR40" s="59">
        <v>10</v>
      </c>
      <c r="AS40" s="62">
        <v>0.99264311790466309</v>
      </c>
      <c r="AT40" s="62">
        <v>1</v>
      </c>
      <c r="AU40" s="62">
        <v>0.98168444633483887</v>
      </c>
      <c r="AV40" s="63">
        <v>1</v>
      </c>
      <c r="AW40" s="58">
        <v>226597.30334728034</v>
      </c>
      <c r="AX40" s="58">
        <v>209000</v>
      </c>
      <c r="AY40" s="61">
        <v>224994.74281150161</v>
      </c>
      <c r="AZ40" s="58">
        <v>209000</v>
      </c>
      <c r="BA40" s="59">
        <v>33.327476501464844</v>
      </c>
      <c r="BB40" s="59">
        <v>8</v>
      </c>
      <c r="BC40" s="62">
        <v>0.98945605754852295</v>
      </c>
      <c r="BD40" s="63">
        <v>1</v>
      </c>
    </row>
    <row r="41" spans="1:56" x14ac:dyDescent="0.3">
      <c r="A41" s="47">
        <v>44317</v>
      </c>
      <c r="B41" s="48">
        <v>225</v>
      </c>
      <c r="C41" s="49">
        <v>280</v>
      </c>
      <c r="D41" s="50">
        <v>1.6115107536315918</v>
      </c>
      <c r="E41" s="49">
        <v>260</v>
      </c>
      <c r="F41" s="49">
        <v>214</v>
      </c>
      <c r="G41" s="49">
        <v>443</v>
      </c>
      <c r="H41" s="51">
        <v>50990805</v>
      </c>
      <c r="I41" s="52">
        <v>226625.8</v>
      </c>
      <c r="J41" s="53">
        <v>215000</v>
      </c>
      <c r="K41" s="54">
        <v>38.782222747802734</v>
      </c>
      <c r="L41" s="54">
        <v>7</v>
      </c>
      <c r="M41" s="55">
        <v>0.99591904878616333</v>
      </c>
      <c r="N41" s="55">
        <v>1</v>
      </c>
      <c r="O41" s="55">
        <v>0.98333930969238281</v>
      </c>
      <c r="P41" s="56">
        <v>1</v>
      </c>
      <c r="Q41" s="52">
        <v>247756.57142857142</v>
      </c>
      <c r="R41" s="53">
        <v>200750</v>
      </c>
      <c r="S41" s="54">
        <v>75.464286804199219</v>
      </c>
      <c r="T41" s="54">
        <v>46.5</v>
      </c>
      <c r="U41" s="55">
        <v>0.98113512992858887</v>
      </c>
      <c r="V41" s="56">
        <v>1</v>
      </c>
      <c r="W41" s="53">
        <v>218090.76923076922</v>
      </c>
      <c r="X41" s="53">
        <v>210000</v>
      </c>
      <c r="Y41" s="52">
        <v>230906.99532710281</v>
      </c>
      <c r="Z41" s="53">
        <v>219950</v>
      </c>
      <c r="AA41" s="54">
        <v>18.794391632080078</v>
      </c>
      <c r="AB41" s="54">
        <v>5</v>
      </c>
      <c r="AC41" s="55">
        <v>1.0061250925064087</v>
      </c>
      <c r="AD41" s="56">
        <v>1</v>
      </c>
      <c r="AE41" s="52">
        <v>223306.02708803612</v>
      </c>
      <c r="AF41" s="53">
        <v>200000</v>
      </c>
      <c r="AG41" s="54">
        <v>25.60270881652832</v>
      </c>
      <c r="AH41" s="54">
        <v>6</v>
      </c>
      <c r="AI41" s="55">
        <v>0.99331986904144287</v>
      </c>
      <c r="AJ41" s="56">
        <v>1</v>
      </c>
      <c r="AK41" s="57">
        <v>809</v>
      </c>
      <c r="AL41" s="58">
        <v>173568626</v>
      </c>
      <c r="AM41" s="59">
        <v>1141</v>
      </c>
      <c r="AN41" s="60">
        <v>1044</v>
      </c>
      <c r="AO41" s="61">
        <v>214547.12731767615</v>
      </c>
      <c r="AP41" s="58">
        <v>195000</v>
      </c>
      <c r="AQ41" s="59">
        <v>45.600742340087891</v>
      </c>
      <c r="AR41" s="59">
        <v>13</v>
      </c>
      <c r="AS41" s="62">
        <v>0.98837220668792725</v>
      </c>
      <c r="AT41" s="62">
        <v>1</v>
      </c>
      <c r="AU41" s="62">
        <v>0.9758763313293457</v>
      </c>
      <c r="AV41" s="63">
        <v>0.99692308902740479</v>
      </c>
      <c r="AW41" s="58">
        <v>228125.68799298862</v>
      </c>
      <c r="AX41" s="58">
        <v>209000</v>
      </c>
      <c r="AY41" s="61">
        <v>224939.33333333334</v>
      </c>
      <c r="AZ41" s="58">
        <v>205000</v>
      </c>
      <c r="BA41" s="59">
        <v>34.95306396484375</v>
      </c>
      <c r="BB41" s="59">
        <v>7</v>
      </c>
      <c r="BC41" s="62">
        <v>0.98993575572967529</v>
      </c>
      <c r="BD41" s="63">
        <v>1</v>
      </c>
    </row>
    <row r="42" spans="1:56" x14ac:dyDescent="0.3">
      <c r="A42" s="47">
        <v>44287</v>
      </c>
      <c r="B42" s="48">
        <v>169</v>
      </c>
      <c r="C42" s="49">
        <v>265</v>
      </c>
      <c r="D42" s="50">
        <v>1.5852441787719727</v>
      </c>
      <c r="E42" s="49">
        <v>271</v>
      </c>
      <c r="F42" s="49">
        <v>246</v>
      </c>
      <c r="G42" s="49">
        <v>455</v>
      </c>
      <c r="H42" s="51">
        <v>35156872</v>
      </c>
      <c r="I42" s="52">
        <v>208028.82840236687</v>
      </c>
      <c r="J42" s="53">
        <v>192000</v>
      </c>
      <c r="K42" s="54">
        <v>34.047336578369141</v>
      </c>
      <c r="L42" s="54">
        <v>6</v>
      </c>
      <c r="M42" s="55">
        <v>0.99727535247802734</v>
      </c>
      <c r="N42" s="55">
        <v>1</v>
      </c>
      <c r="O42" s="55">
        <v>0.98682296276092529</v>
      </c>
      <c r="P42" s="56">
        <v>1</v>
      </c>
      <c r="Q42" s="52">
        <v>257581.39622641509</v>
      </c>
      <c r="R42" s="53">
        <v>199000</v>
      </c>
      <c r="S42" s="54">
        <v>75.294342041015625</v>
      </c>
      <c r="T42" s="54">
        <v>40</v>
      </c>
      <c r="U42" s="55">
        <v>0.97935587167739868</v>
      </c>
      <c r="V42" s="56">
        <v>1</v>
      </c>
      <c r="W42" s="53">
        <v>226937.23247232471</v>
      </c>
      <c r="X42" s="53">
        <v>199000</v>
      </c>
      <c r="Y42" s="52">
        <v>214153.00406504064</v>
      </c>
      <c r="Z42" s="53">
        <v>190000</v>
      </c>
      <c r="AA42" s="54">
        <v>26.873983383178711</v>
      </c>
      <c r="AB42" s="54">
        <v>6</v>
      </c>
      <c r="AC42" s="55">
        <v>0.98786354064941406</v>
      </c>
      <c r="AD42" s="56">
        <v>1</v>
      </c>
      <c r="AE42" s="52">
        <v>224052.4</v>
      </c>
      <c r="AF42" s="53">
        <v>209000</v>
      </c>
      <c r="AG42" s="54">
        <v>35.775825500488281</v>
      </c>
      <c r="AH42" s="54">
        <v>7</v>
      </c>
      <c r="AI42" s="55">
        <v>0.98979353904724121</v>
      </c>
      <c r="AJ42" s="56">
        <v>1</v>
      </c>
      <c r="AK42" s="57">
        <v>584</v>
      </c>
      <c r="AL42" s="58">
        <v>122577821</v>
      </c>
      <c r="AM42" s="59">
        <v>881</v>
      </c>
      <c r="AN42" s="60">
        <v>830</v>
      </c>
      <c r="AO42" s="61">
        <v>209893.52910958903</v>
      </c>
      <c r="AP42" s="58">
        <v>190500</v>
      </c>
      <c r="AQ42" s="59">
        <v>48.227741241455078</v>
      </c>
      <c r="AR42" s="59">
        <v>17.5</v>
      </c>
      <c r="AS42" s="62">
        <v>0.98546463251113892</v>
      </c>
      <c r="AT42" s="62">
        <v>1</v>
      </c>
      <c r="AU42" s="62">
        <v>0.97300106287002563</v>
      </c>
      <c r="AV42" s="63">
        <v>0.99199068546295166</v>
      </c>
      <c r="AW42" s="58">
        <v>231087.18501702612</v>
      </c>
      <c r="AX42" s="58">
        <v>207000</v>
      </c>
      <c r="AY42" s="61">
        <v>223400.68313253013</v>
      </c>
      <c r="AZ42" s="58">
        <v>199950</v>
      </c>
      <c r="BA42" s="59">
        <v>39.119277954101563</v>
      </c>
      <c r="BB42" s="59">
        <v>8</v>
      </c>
      <c r="BC42" s="62">
        <v>0.98576164245605469</v>
      </c>
      <c r="BD42" s="63">
        <v>1</v>
      </c>
    </row>
    <row r="43" spans="1:56" x14ac:dyDescent="0.3">
      <c r="A43" s="47">
        <v>44256</v>
      </c>
      <c r="B43" s="48">
        <v>175</v>
      </c>
      <c r="C43" s="49">
        <v>270</v>
      </c>
      <c r="D43" s="50">
        <v>1.6555953025817871</v>
      </c>
      <c r="E43" s="49">
        <v>287</v>
      </c>
      <c r="F43" s="49">
        <v>257</v>
      </c>
      <c r="G43" s="49">
        <v>365</v>
      </c>
      <c r="H43" s="51">
        <v>37518101</v>
      </c>
      <c r="I43" s="52">
        <v>214389.14857142858</v>
      </c>
      <c r="J43" s="53">
        <v>194000</v>
      </c>
      <c r="K43" s="54">
        <v>53.914287567138672</v>
      </c>
      <c r="L43" s="54">
        <v>18</v>
      </c>
      <c r="M43" s="55">
        <v>0.98890268802642822</v>
      </c>
      <c r="N43" s="55">
        <v>0.99999672174453735</v>
      </c>
      <c r="O43" s="55">
        <v>0.97664117813110352</v>
      </c>
      <c r="P43" s="56">
        <v>0.98787879943847656</v>
      </c>
      <c r="Q43" s="52">
        <v>245562.52222222224</v>
      </c>
      <c r="R43" s="53">
        <v>189500</v>
      </c>
      <c r="S43" s="54">
        <v>83.388885498046875</v>
      </c>
      <c r="T43" s="54">
        <v>42.5</v>
      </c>
      <c r="U43" s="55">
        <v>0.97758609056472778</v>
      </c>
      <c r="V43" s="56">
        <v>1</v>
      </c>
      <c r="W43" s="53">
        <v>243089.72125435539</v>
      </c>
      <c r="X43" s="53">
        <v>220000</v>
      </c>
      <c r="Y43" s="52">
        <v>227442.8365758755</v>
      </c>
      <c r="Z43" s="53">
        <v>218500</v>
      </c>
      <c r="AA43" s="54">
        <v>36.680934906005859</v>
      </c>
      <c r="AB43" s="54">
        <v>7</v>
      </c>
      <c r="AC43" s="55">
        <v>0.98876833915710449</v>
      </c>
      <c r="AD43" s="56">
        <v>1</v>
      </c>
      <c r="AE43" s="52">
        <v>224857.26849315068</v>
      </c>
      <c r="AF43" s="53">
        <v>210000</v>
      </c>
      <c r="AG43" s="54">
        <v>39.939727783203125</v>
      </c>
      <c r="AH43" s="54">
        <v>8</v>
      </c>
      <c r="AI43" s="55">
        <v>0.99114185571670532</v>
      </c>
      <c r="AJ43" s="56">
        <v>1</v>
      </c>
      <c r="AK43" s="57">
        <v>415</v>
      </c>
      <c r="AL43" s="58">
        <v>87420949</v>
      </c>
      <c r="AM43" s="59">
        <v>610</v>
      </c>
      <c r="AN43" s="60">
        <v>584</v>
      </c>
      <c r="AO43" s="61">
        <v>210652.88915662651</v>
      </c>
      <c r="AP43" s="58">
        <v>190000</v>
      </c>
      <c r="AQ43" s="59">
        <v>54.002410888671875</v>
      </c>
      <c r="AR43" s="59">
        <v>24</v>
      </c>
      <c r="AS43" s="62">
        <v>0.98065495491027832</v>
      </c>
      <c r="AT43" s="62">
        <v>0.99500000476837158</v>
      </c>
      <c r="AU43" s="62">
        <v>0.9673723578453064</v>
      </c>
      <c r="AV43" s="63">
        <v>0.98732489347457886</v>
      </c>
      <c r="AW43" s="58">
        <v>232930.8524590164</v>
      </c>
      <c r="AX43" s="58">
        <v>209000</v>
      </c>
      <c r="AY43" s="61">
        <v>227296.10958904109</v>
      </c>
      <c r="AZ43" s="58">
        <v>209000</v>
      </c>
      <c r="BA43" s="59">
        <v>44.277397155761719</v>
      </c>
      <c r="BB43" s="59">
        <v>10</v>
      </c>
      <c r="BC43" s="62">
        <v>0.98487621545791626</v>
      </c>
      <c r="BD43" s="63">
        <v>1</v>
      </c>
    </row>
    <row r="44" spans="1:56" x14ac:dyDescent="0.3">
      <c r="A44" s="47">
        <v>44228</v>
      </c>
      <c r="B44" s="48">
        <v>128</v>
      </c>
      <c r="C44" s="49">
        <v>268</v>
      </c>
      <c r="D44" s="50">
        <v>1.6706492900848389</v>
      </c>
      <c r="E44" s="49">
        <v>164</v>
      </c>
      <c r="F44" s="49">
        <v>161</v>
      </c>
      <c r="G44" s="49">
        <v>305</v>
      </c>
      <c r="H44" s="51">
        <v>27668490</v>
      </c>
      <c r="I44" s="52">
        <v>216160.078125</v>
      </c>
      <c r="J44" s="53">
        <v>186750</v>
      </c>
      <c r="K44" s="54">
        <v>49.765625</v>
      </c>
      <c r="L44" s="54">
        <v>27</v>
      </c>
      <c r="M44" s="55">
        <v>0.97934114933013916</v>
      </c>
      <c r="N44" s="55">
        <v>0.99494737386703491</v>
      </c>
      <c r="O44" s="55">
        <v>0.96544158458709717</v>
      </c>
      <c r="P44" s="56">
        <v>0.98856616020202637</v>
      </c>
      <c r="Q44" s="52">
        <v>228620.44029850746</v>
      </c>
      <c r="R44" s="53">
        <v>185000</v>
      </c>
      <c r="S44" s="54">
        <v>100.06343078613281</v>
      </c>
      <c r="T44" s="54">
        <v>64</v>
      </c>
      <c r="U44" s="55">
        <v>0.97850251197814941</v>
      </c>
      <c r="V44" s="56">
        <v>1</v>
      </c>
      <c r="W44" s="53">
        <v>226880.34146341463</v>
      </c>
      <c r="X44" s="53">
        <v>200700</v>
      </c>
      <c r="Y44" s="52">
        <v>239856.3354037267</v>
      </c>
      <c r="Z44" s="53">
        <v>212000</v>
      </c>
      <c r="AA44" s="54">
        <v>41.242237091064453</v>
      </c>
      <c r="AB44" s="54">
        <v>10</v>
      </c>
      <c r="AC44" s="55">
        <v>0.98872113227844238</v>
      </c>
      <c r="AD44" s="56">
        <v>1</v>
      </c>
      <c r="AE44" s="52">
        <v>215814.25901639345</v>
      </c>
      <c r="AF44" s="53">
        <v>193000</v>
      </c>
      <c r="AG44" s="54">
        <v>52.180328369140625</v>
      </c>
      <c r="AH44" s="54">
        <v>18</v>
      </c>
      <c r="AI44" s="55">
        <v>0.98727935552597046</v>
      </c>
      <c r="AJ44" s="56">
        <v>1</v>
      </c>
      <c r="AK44" s="57">
        <v>240</v>
      </c>
      <c r="AL44" s="58">
        <v>49902848</v>
      </c>
      <c r="AM44" s="59">
        <v>323</v>
      </c>
      <c r="AN44" s="60">
        <v>327</v>
      </c>
      <c r="AO44" s="61">
        <v>207928.53333333333</v>
      </c>
      <c r="AP44" s="58">
        <v>189450</v>
      </c>
      <c r="AQ44" s="59">
        <v>54.066665649414063</v>
      </c>
      <c r="AR44" s="59">
        <v>29</v>
      </c>
      <c r="AS44" s="62">
        <v>0.97464096546173096</v>
      </c>
      <c r="AT44" s="62">
        <v>0.9929729700088501</v>
      </c>
      <c r="AU44" s="62">
        <v>0.96061384677886963</v>
      </c>
      <c r="AV44" s="63">
        <v>0.98730647563934326</v>
      </c>
      <c r="AW44" s="58">
        <v>223904.24148606812</v>
      </c>
      <c r="AX44" s="58">
        <v>199500</v>
      </c>
      <c r="AY44" s="61">
        <v>227180.79204892967</v>
      </c>
      <c r="AZ44" s="58">
        <v>200000</v>
      </c>
      <c r="BA44" s="59">
        <v>50.247707366943359</v>
      </c>
      <c r="BB44" s="59">
        <v>17</v>
      </c>
      <c r="BC44" s="62">
        <v>0.98181730508804321</v>
      </c>
      <c r="BD44" s="63">
        <v>0.99356681108474731</v>
      </c>
    </row>
    <row r="45" spans="1:56" x14ac:dyDescent="0.3">
      <c r="A45" s="47">
        <v>44197</v>
      </c>
      <c r="B45" s="48">
        <v>112</v>
      </c>
      <c r="C45" s="49">
        <v>285</v>
      </c>
      <c r="D45" s="50">
        <v>1.8047492504119873</v>
      </c>
      <c r="E45" s="49">
        <v>159</v>
      </c>
      <c r="F45" s="49">
        <v>166</v>
      </c>
      <c r="G45" s="49">
        <v>270</v>
      </c>
      <c r="H45" s="51">
        <v>22234358</v>
      </c>
      <c r="I45" s="52">
        <v>198521.05357142858</v>
      </c>
      <c r="J45" s="53">
        <v>190000</v>
      </c>
      <c r="K45" s="54">
        <v>58.982143402099609</v>
      </c>
      <c r="L45" s="54">
        <v>34.5</v>
      </c>
      <c r="M45" s="55">
        <v>0.96926939487457275</v>
      </c>
      <c r="N45" s="55">
        <v>0.99099099636077881</v>
      </c>
      <c r="O45" s="55">
        <v>0.95509642362594604</v>
      </c>
      <c r="P45" s="56">
        <v>0.98638999462127686</v>
      </c>
      <c r="Q45" s="52">
        <v>227091.34736842106</v>
      </c>
      <c r="R45" s="53">
        <v>180000</v>
      </c>
      <c r="S45" s="54">
        <v>104.46666717529297</v>
      </c>
      <c r="T45" s="54">
        <v>77</v>
      </c>
      <c r="U45" s="55">
        <v>0.97789323329925537</v>
      </c>
      <c r="V45" s="56">
        <v>1</v>
      </c>
      <c r="W45" s="53">
        <v>220834.55345911949</v>
      </c>
      <c r="X45" s="53">
        <v>192500</v>
      </c>
      <c r="Y45" s="52">
        <v>214887.0421686747</v>
      </c>
      <c r="Z45" s="53">
        <v>190000</v>
      </c>
      <c r="AA45" s="54">
        <v>58.981925964355469</v>
      </c>
      <c r="AB45" s="54">
        <v>28.5</v>
      </c>
      <c r="AC45" s="55">
        <v>0.97512137889862061</v>
      </c>
      <c r="AD45" s="56">
        <v>0.98795652389526367</v>
      </c>
      <c r="AE45" s="52">
        <v>211427.77407407408</v>
      </c>
      <c r="AF45" s="53">
        <v>186500</v>
      </c>
      <c r="AG45" s="54">
        <v>57.348148345947266</v>
      </c>
      <c r="AH45" s="54">
        <v>29</v>
      </c>
      <c r="AI45" s="55">
        <v>0.98648911714553833</v>
      </c>
      <c r="AJ45" s="56">
        <v>1</v>
      </c>
      <c r="AK45" s="57">
        <v>112</v>
      </c>
      <c r="AL45" s="58">
        <v>22234358</v>
      </c>
      <c r="AM45" s="59">
        <v>159</v>
      </c>
      <c r="AN45" s="60">
        <v>166</v>
      </c>
      <c r="AO45" s="61">
        <v>198521.05357142858</v>
      </c>
      <c r="AP45" s="58">
        <v>190000</v>
      </c>
      <c r="AQ45" s="59">
        <v>58.982143402099609</v>
      </c>
      <c r="AR45" s="59">
        <v>34.5</v>
      </c>
      <c r="AS45" s="62">
        <v>0.96926939487457275</v>
      </c>
      <c r="AT45" s="62">
        <v>0.99099099636077881</v>
      </c>
      <c r="AU45" s="62">
        <v>0.95509642362594604</v>
      </c>
      <c r="AV45" s="63">
        <v>0.98638999462127686</v>
      </c>
      <c r="AW45" s="58">
        <v>220834.55345911949</v>
      </c>
      <c r="AX45" s="58">
        <v>192500</v>
      </c>
      <c r="AY45" s="61">
        <v>214887.0421686747</v>
      </c>
      <c r="AZ45" s="58">
        <v>190000</v>
      </c>
      <c r="BA45" s="59">
        <v>58.981925964355469</v>
      </c>
      <c r="BB45" s="59">
        <v>28.5</v>
      </c>
      <c r="BC45" s="62">
        <v>0.97512137889862061</v>
      </c>
      <c r="BD45" s="63">
        <v>0.98795652389526367</v>
      </c>
    </row>
    <row r="46" spans="1:56" x14ac:dyDescent="0.3">
      <c r="A46" s="47">
        <v>44166</v>
      </c>
      <c r="B46" s="48">
        <v>163</v>
      </c>
      <c r="C46" s="49">
        <v>318</v>
      </c>
      <c r="D46" s="50">
        <v>2.0330314636230469</v>
      </c>
      <c r="E46" s="49">
        <v>105</v>
      </c>
      <c r="F46" s="49">
        <v>117</v>
      </c>
      <c r="G46" s="49">
        <v>213</v>
      </c>
      <c r="H46" s="51">
        <v>31636459</v>
      </c>
      <c r="I46" s="52">
        <v>194088.70552147238</v>
      </c>
      <c r="J46" s="53">
        <v>184000</v>
      </c>
      <c r="K46" s="54">
        <v>54.441719055175781</v>
      </c>
      <c r="L46" s="54">
        <v>25</v>
      </c>
      <c r="M46" s="55">
        <v>0.97438609600067139</v>
      </c>
      <c r="N46" s="55">
        <v>0.98804891109466553</v>
      </c>
      <c r="O46" s="55">
        <v>0.95375609397888184</v>
      </c>
      <c r="P46" s="56">
        <v>0.97857141494750977</v>
      </c>
      <c r="Q46" s="52">
        <v>228120.38679245283</v>
      </c>
      <c r="R46" s="53">
        <v>174900</v>
      </c>
      <c r="S46" s="54">
        <v>105.52515411376953</v>
      </c>
      <c r="T46" s="54">
        <v>75.5</v>
      </c>
      <c r="U46" s="55">
        <v>0.979012131690979</v>
      </c>
      <c r="V46" s="56">
        <v>1</v>
      </c>
      <c r="W46" s="53">
        <v>209563.8</v>
      </c>
      <c r="X46" s="53">
        <v>182500</v>
      </c>
      <c r="Y46" s="52">
        <v>206745</v>
      </c>
      <c r="Z46" s="53">
        <v>189900</v>
      </c>
      <c r="AA46" s="54">
        <v>56.931625366210938</v>
      </c>
      <c r="AB46" s="54">
        <v>34</v>
      </c>
      <c r="AC46" s="55">
        <v>0.95116811990737915</v>
      </c>
      <c r="AD46" s="56">
        <v>0.98134326934814453</v>
      </c>
      <c r="AE46" s="52">
        <v>203160.95774647887</v>
      </c>
      <c r="AF46" s="53">
        <v>191900</v>
      </c>
      <c r="AG46" s="54">
        <v>55.957744598388672</v>
      </c>
      <c r="AH46" s="54">
        <v>34</v>
      </c>
      <c r="AI46" s="55">
        <v>0.98209410905838013</v>
      </c>
      <c r="AJ46" s="56">
        <v>1</v>
      </c>
      <c r="AK46" s="57">
        <v>1877</v>
      </c>
      <c r="AL46" s="58">
        <v>383348532</v>
      </c>
      <c r="AM46" s="59">
        <v>2260</v>
      </c>
      <c r="AN46" s="60">
        <v>1924</v>
      </c>
      <c r="AO46" s="61">
        <v>204234.70005327649</v>
      </c>
      <c r="AP46" s="58">
        <v>189900</v>
      </c>
      <c r="AQ46" s="59">
        <v>60.753864288330078</v>
      </c>
      <c r="AR46" s="59">
        <v>28</v>
      </c>
      <c r="AS46" s="62">
        <v>0.98165488243103027</v>
      </c>
      <c r="AT46" s="62">
        <v>0.98894989490509033</v>
      </c>
      <c r="AU46" s="62">
        <v>0.96238881349563599</v>
      </c>
      <c r="AV46" s="63">
        <v>0.97958332300186157</v>
      </c>
      <c r="AW46" s="58">
        <v>211312.86460176992</v>
      </c>
      <c r="AX46" s="58">
        <v>190000</v>
      </c>
      <c r="AY46" s="61">
        <v>208393.15904365905</v>
      </c>
      <c r="AZ46" s="58">
        <v>194500</v>
      </c>
      <c r="BA46" s="59">
        <v>58.280666351318359</v>
      </c>
      <c r="BB46" s="59">
        <v>27</v>
      </c>
      <c r="BC46" s="62">
        <v>0.96236193180084229</v>
      </c>
      <c r="BD46" s="63">
        <v>0.97999459505081177</v>
      </c>
    </row>
    <row r="47" spans="1:56" x14ac:dyDescent="0.3">
      <c r="A47" s="47">
        <v>44136</v>
      </c>
      <c r="B47" s="48">
        <v>133</v>
      </c>
      <c r="C47" s="49">
        <v>369</v>
      </c>
      <c r="D47" s="50">
        <v>2.4143948554992676</v>
      </c>
      <c r="E47" s="49">
        <v>135</v>
      </c>
      <c r="F47" s="49">
        <v>143</v>
      </c>
      <c r="G47" s="49">
        <v>259</v>
      </c>
      <c r="H47" s="51">
        <v>27377143</v>
      </c>
      <c r="I47" s="52">
        <v>205843.18045112782</v>
      </c>
      <c r="J47" s="53">
        <v>190000</v>
      </c>
      <c r="K47" s="54">
        <v>42.481201171875</v>
      </c>
      <c r="L47" s="54">
        <v>16</v>
      </c>
      <c r="M47" s="55">
        <v>0.99064165353775024</v>
      </c>
      <c r="N47" s="55">
        <v>0.99347823858261108</v>
      </c>
      <c r="O47" s="55">
        <v>0.98144906759262085</v>
      </c>
      <c r="P47" s="56">
        <v>0.98743265867233276</v>
      </c>
      <c r="Q47" s="52">
        <v>223899.30623306232</v>
      </c>
      <c r="R47" s="53">
        <v>177000</v>
      </c>
      <c r="S47" s="54">
        <v>107.66938018798828</v>
      </c>
      <c r="T47" s="54">
        <v>70</v>
      </c>
      <c r="U47" s="55">
        <v>0.97330492734909058</v>
      </c>
      <c r="V47" s="56">
        <v>1</v>
      </c>
      <c r="W47" s="53">
        <v>201346.75555555554</v>
      </c>
      <c r="X47" s="53">
        <v>183000</v>
      </c>
      <c r="Y47" s="52">
        <v>192659.41258741257</v>
      </c>
      <c r="Z47" s="53">
        <v>182500</v>
      </c>
      <c r="AA47" s="54">
        <v>54.062938690185547</v>
      </c>
      <c r="AB47" s="54">
        <v>25</v>
      </c>
      <c r="AC47" s="55">
        <v>0.9572441577911377</v>
      </c>
      <c r="AD47" s="56">
        <v>0.98126363754272461</v>
      </c>
      <c r="AE47" s="52">
        <v>198172.25096525098</v>
      </c>
      <c r="AF47" s="53">
        <v>189900</v>
      </c>
      <c r="AG47" s="54">
        <v>51.806949615478516</v>
      </c>
      <c r="AH47" s="54">
        <v>26</v>
      </c>
      <c r="AI47" s="55">
        <v>0.98135089874267578</v>
      </c>
      <c r="AJ47" s="56">
        <v>1</v>
      </c>
      <c r="AK47" s="57">
        <v>1714</v>
      </c>
      <c r="AL47" s="58">
        <v>351712073</v>
      </c>
      <c r="AM47" s="59">
        <v>2155</v>
      </c>
      <c r="AN47" s="60">
        <v>1807</v>
      </c>
      <c r="AO47" s="61">
        <v>205199.57584597432</v>
      </c>
      <c r="AP47" s="58">
        <v>190000</v>
      </c>
      <c r="AQ47" s="59">
        <v>61.354141235351563</v>
      </c>
      <c r="AR47" s="59">
        <v>28</v>
      </c>
      <c r="AS47" s="62">
        <v>0.98234653472900391</v>
      </c>
      <c r="AT47" s="62">
        <v>0.98901098966598511</v>
      </c>
      <c r="AU47" s="62">
        <v>0.96321219205856323</v>
      </c>
      <c r="AV47" s="63">
        <v>0.97959184646606445</v>
      </c>
      <c r="AW47" s="58">
        <v>211398.08584686776</v>
      </c>
      <c r="AX47" s="58">
        <v>190000</v>
      </c>
      <c r="AY47" s="61">
        <v>208499.87437742113</v>
      </c>
      <c r="AZ47" s="58">
        <v>194900</v>
      </c>
      <c r="BA47" s="59">
        <v>58.368011474609375</v>
      </c>
      <c r="BB47" s="59">
        <v>26</v>
      </c>
      <c r="BC47" s="62">
        <v>0.96308869123458862</v>
      </c>
      <c r="BD47" s="63">
        <v>0.97998166084289551</v>
      </c>
    </row>
    <row r="48" spans="1:56" x14ac:dyDescent="0.3">
      <c r="A48" s="47">
        <v>44105</v>
      </c>
      <c r="B48" s="48">
        <v>170</v>
      </c>
      <c r="C48" s="49">
        <v>397</v>
      </c>
      <c r="D48" s="50">
        <v>2.6175823211669922</v>
      </c>
      <c r="E48" s="49">
        <v>184</v>
      </c>
      <c r="F48" s="49">
        <v>146</v>
      </c>
      <c r="G48" s="49">
        <v>256</v>
      </c>
      <c r="H48" s="51">
        <v>34974109</v>
      </c>
      <c r="I48" s="52">
        <v>205730.05294117646</v>
      </c>
      <c r="J48" s="53">
        <v>193800</v>
      </c>
      <c r="K48" s="54">
        <v>48.388236999511719</v>
      </c>
      <c r="L48" s="54">
        <v>22</v>
      </c>
      <c r="M48" s="55">
        <v>0.98298680782318115</v>
      </c>
      <c r="N48" s="55">
        <v>0.99412107467651367</v>
      </c>
      <c r="O48" s="55">
        <v>0.96608912944793701</v>
      </c>
      <c r="P48" s="56">
        <v>0.9836612343788147</v>
      </c>
      <c r="Q48" s="52">
        <v>224485.31234256926</v>
      </c>
      <c r="R48" s="53">
        <v>179900</v>
      </c>
      <c r="S48" s="54">
        <v>97.64483642578125</v>
      </c>
      <c r="T48" s="54">
        <v>66</v>
      </c>
      <c r="U48" s="55">
        <v>0.97396969795227051</v>
      </c>
      <c r="V48" s="56">
        <v>1</v>
      </c>
      <c r="W48" s="53">
        <v>212041.67391304349</v>
      </c>
      <c r="X48" s="53">
        <v>198625</v>
      </c>
      <c r="Y48" s="52">
        <v>200898.96575342465</v>
      </c>
      <c r="Z48" s="53">
        <v>189900</v>
      </c>
      <c r="AA48" s="54">
        <v>38.739727020263672</v>
      </c>
      <c r="AB48" s="54">
        <v>19</v>
      </c>
      <c r="AC48" s="55">
        <v>0.9819379448890686</v>
      </c>
      <c r="AD48" s="56">
        <v>0.98160707950592041</v>
      </c>
      <c r="AE48" s="52">
        <v>203082</v>
      </c>
      <c r="AF48" s="53">
        <v>189900</v>
      </c>
      <c r="AG48" s="54">
        <v>53.3984375</v>
      </c>
      <c r="AH48" s="54">
        <v>23.5</v>
      </c>
      <c r="AI48" s="55">
        <v>0.98491036891937256</v>
      </c>
      <c r="AJ48" s="56">
        <v>1</v>
      </c>
      <c r="AK48" s="57">
        <v>1581</v>
      </c>
      <c r="AL48" s="58">
        <v>324334930</v>
      </c>
      <c r="AM48" s="59">
        <v>2020</v>
      </c>
      <c r="AN48" s="60">
        <v>1664</v>
      </c>
      <c r="AO48" s="61">
        <v>205145.43327008223</v>
      </c>
      <c r="AP48" s="58">
        <v>190000</v>
      </c>
      <c r="AQ48" s="59">
        <v>62.941810607910156</v>
      </c>
      <c r="AR48" s="59">
        <v>29</v>
      </c>
      <c r="AS48" s="62">
        <v>0.98164826631546021</v>
      </c>
      <c r="AT48" s="62">
        <v>0.98851215839385986</v>
      </c>
      <c r="AU48" s="62">
        <v>0.96167314052581787</v>
      </c>
      <c r="AV48" s="63">
        <v>0.97917032241821289</v>
      </c>
      <c r="AW48" s="58">
        <v>212069.83316831684</v>
      </c>
      <c r="AX48" s="58">
        <v>190000</v>
      </c>
      <c r="AY48" s="61">
        <v>209861.1640625</v>
      </c>
      <c r="AZ48" s="58">
        <v>194950</v>
      </c>
      <c r="BA48" s="59">
        <v>58.737979888916016</v>
      </c>
      <c r="BB48" s="59">
        <v>27</v>
      </c>
      <c r="BC48" s="62">
        <v>0.96359246969223022</v>
      </c>
      <c r="BD48" s="63">
        <v>0.97989952564239502</v>
      </c>
    </row>
    <row r="49" spans="1:56" x14ac:dyDescent="0.3">
      <c r="A49" s="47">
        <v>44075</v>
      </c>
      <c r="B49" s="48">
        <v>156</v>
      </c>
      <c r="C49" s="49">
        <v>402</v>
      </c>
      <c r="D49" s="50">
        <v>2.6964786052703857</v>
      </c>
      <c r="E49" s="49">
        <v>173</v>
      </c>
      <c r="F49" s="49">
        <v>141</v>
      </c>
      <c r="G49" s="49">
        <v>278</v>
      </c>
      <c r="H49" s="51">
        <v>31188969</v>
      </c>
      <c r="I49" s="52">
        <v>199929.28846153847</v>
      </c>
      <c r="J49" s="53">
        <v>184900</v>
      </c>
      <c r="K49" s="54">
        <v>51.647434234619141</v>
      </c>
      <c r="L49" s="54">
        <v>27.5</v>
      </c>
      <c r="M49" s="55">
        <v>0.98290133476257324</v>
      </c>
      <c r="N49" s="55">
        <v>0.98934239149093628</v>
      </c>
      <c r="O49" s="55">
        <v>0.96513134241104126</v>
      </c>
      <c r="P49" s="56">
        <v>0.98313224315643311</v>
      </c>
      <c r="Q49" s="52">
        <v>222616.03482587065</v>
      </c>
      <c r="R49" s="53">
        <v>170000</v>
      </c>
      <c r="S49" s="54">
        <v>97.644279479980469</v>
      </c>
      <c r="T49" s="54">
        <v>64</v>
      </c>
      <c r="U49" s="55">
        <v>0.97779732942581177</v>
      </c>
      <c r="V49" s="56">
        <v>1</v>
      </c>
      <c r="W49" s="53">
        <v>195641.36416184972</v>
      </c>
      <c r="X49" s="53">
        <v>174000</v>
      </c>
      <c r="Y49" s="52">
        <v>201726.21985815602</v>
      </c>
      <c r="Z49" s="53">
        <v>184950</v>
      </c>
      <c r="AA49" s="54">
        <v>59.560283660888672</v>
      </c>
      <c r="AB49" s="54">
        <v>23</v>
      </c>
      <c r="AC49" s="55">
        <v>0.94960463047027588</v>
      </c>
      <c r="AD49" s="56">
        <v>0.98520791530609131</v>
      </c>
      <c r="AE49" s="52">
        <v>210699.42805755395</v>
      </c>
      <c r="AF49" s="53">
        <v>195000</v>
      </c>
      <c r="AG49" s="54">
        <v>58.179855346679688</v>
      </c>
      <c r="AH49" s="54">
        <v>26.5</v>
      </c>
      <c r="AI49" s="55">
        <v>0.98032647371292114</v>
      </c>
      <c r="AJ49" s="56">
        <v>1</v>
      </c>
      <c r="AK49" s="57">
        <v>1411</v>
      </c>
      <c r="AL49" s="58">
        <v>289360821</v>
      </c>
      <c r="AM49" s="59">
        <v>1836</v>
      </c>
      <c r="AN49" s="60">
        <v>1518</v>
      </c>
      <c r="AO49" s="61">
        <v>205074.99716513112</v>
      </c>
      <c r="AP49" s="58">
        <v>190000</v>
      </c>
      <c r="AQ49" s="59">
        <v>64.69525146484375</v>
      </c>
      <c r="AR49" s="59">
        <v>31</v>
      </c>
      <c r="AS49" s="62">
        <v>0.98148691654205322</v>
      </c>
      <c r="AT49" s="62">
        <v>0.9879462718963623</v>
      </c>
      <c r="AU49" s="62">
        <v>0.96114271879196167</v>
      </c>
      <c r="AV49" s="63">
        <v>0.97857141494750977</v>
      </c>
      <c r="AW49" s="58">
        <v>212072.65522875817</v>
      </c>
      <c r="AX49" s="58">
        <v>190000</v>
      </c>
      <c r="AY49" s="61">
        <v>210723.14097496707</v>
      </c>
      <c r="AZ49" s="58">
        <v>195000</v>
      </c>
      <c r="BA49" s="59">
        <v>60.661396026611328</v>
      </c>
      <c r="BB49" s="59">
        <v>27</v>
      </c>
      <c r="BC49" s="62">
        <v>0.96182221174240112</v>
      </c>
      <c r="BD49" s="63">
        <v>0.97979795932769775</v>
      </c>
    </row>
    <row r="50" spans="1:56" x14ac:dyDescent="0.3">
      <c r="A50" s="47">
        <v>44044</v>
      </c>
      <c r="B50" s="48">
        <v>179</v>
      </c>
      <c r="C50" s="49">
        <v>420</v>
      </c>
      <c r="D50" s="50">
        <v>2.8965516090393066</v>
      </c>
      <c r="E50" s="49">
        <v>184</v>
      </c>
      <c r="F50" s="49">
        <v>172</v>
      </c>
      <c r="G50" s="49">
        <v>295</v>
      </c>
      <c r="H50" s="51">
        <v>38623945</v>
      </c>
      <c r="I50" s="52">
        <v>215776.22905027933</v>
      </c>
      <c r="J50" s="53">
        <v>197000</v>
      </c>
      <c r="K50" s="54">
        <v>48.156425476074219</v>
      </c>
      <c r="L50" s="54">
        <v>24</v>
      </c>
      <c r="M50" s="55">
        <v>0.98991698026657104</v>
      </c>
      <c r="N50" s="55">
        <v>0.99163180589675903</v>
      </c>
      <c r="O50" s="55">
        <v>0.97264605760574341</v>
      </c>
      <c r="P50" s="56">
        <v>0.98196393251419067</v>
      </c>
      <c r="Q50" s="52">
        <v>226683.53095238094</v>
      </c>
      <c r="R50" s="53">
        <v>179700</v>
      </c>
      <c r="S50" s="54">
        <v>106.59047698974609</v>
      </c>
      <c r="T50" s="54">
        <v>63</v>
      </c>
      <c r="U50" s="55">
        <v>0.9736754298210144</v>
      </c>
      <c r="V50" s="56">
        <v>1</v>
      </c>
      <c r="W50" s="53">
        <v>209788.26086956522</v>
      </c>
      <c r="X50" s="53">
        <v>189900</v>
      </c>
      <c r="Y50" s="52">
        <v>220424.06395348837</v>
      </c>
      <c r="Z50" s="53">
        <v>198500</v>
      </c>
      <c r="AA50" s="54">
        <v>48.151161193847656</v>
      </c>
      <c r="AB50" s="54">
        <v>23</v>
      </c>
      <c r="AC50" s="55">
        <v>0.96962428092956543</v>
      </c>
      <c r="AD50" s="56">
        <v>0.98389410972595215</v>
      </c>
      <c r="AE50" s="52">
        <v>209790.48135593219</v>
      </c>
      <c r="AF50" s="53">
        <v>195000</v>
      </c>
      <c r="AG50" s="54">
        <v>47.969490051269531</v>
      </c>
      <c r="AH50" s="54">
        <v>27</v>
      </c>
      <c r="AI50" s="55">
        <v>0.98803919553756714</v>
      </c>
      <c r="AJ50" s="56">
        <v>1</v>
      </c>
      <c r="AK50" s="57">
        <v>1255</v>
      </c>
      <c r="AL50" s="58">
        <v>258171852</v>
      </c>
      <c r="AM50" s="59">
        <v>1663</v>
      </c>
      <c r="AN50" s="60">
        <v>1377</v>
      </c>
      <c r="AO50" s="61">
        <v>205714.62310756973</v>
      </c>
      <c r="AP50" s="58">
        <v>190000</v>
      </c>
      <c r="AQ50" s="59">
        <v>66.317131042480469</v>
      </c>
      <c r="AR50" s="59">
        <v>31</v>
      </c>
      <c r="AS50" s="62">
        <v>0.98131096363067627</v>
      </c>
      <c r="AT50" s="62">
        <v>0.98762279748916626</v>
      </c>
      <c r="AU50" s="62">
        <v>0.96064537763595581</v>
      </c>
      <c r="AV50" s="63">
        <v>0.97821253538131714</v>
      </c>
      <c r="AW50" s="58">
        <v>213781.98376428141</v>
      </c>
      <c r="AX50" s="58">
        <v>194900</v>
      </c>
      <c r="AY50" s="61">
        <v>211644.39433551198</v>
      </c>
      <c r="AZ50" s="58">
        <v>195000</v>
      </c>
      <c r="BA50" s="59">
        <v>60.774147033691406</v>
      </c>
      <c r="BB50" s="59">
        <v>28</v>
      </c>
      <c r="BC50" s="62">
        <v>0.96306800842285156</v>
      </c>
      <c r="BD50" s="63">
        <v>0.97952538728713989</v>
      </c>
    </row>
    <row r="51" spans="1:56" x14ac:dyDescent="0.3">
      <c r="A51" s="47">
        <v>44013</v>
      </c>
      <c r="B51" s="48">
        <v>251</v>
      </c>
      <c r="C51" s="49">
        <v>445</v>
      </c>
      <c r="D51" s="50">
        <v>3.1118881702423096</v>
      </c>
      <c r="E51" s="49">
        <v>213</v>
      </c>
      <c r="F51" s="49">
        <v>188</v>
      </c>
      <c r="G51" s="49">
        <v>318</v>
      </c>
      <c r="H51" s="51">
        <v>53130626</v>
      </c>
      <c r="I51" s="52">
        <v>211675.80079681275</v>
      </c>
      <c r="J51" s="53">
        <v>192500</v>
      </c>
      <c r="K51" s="54">
        <v>64.888442993164063</v>
      </c>
      <c r="L51" s="54">
        <v>25</v>
      </c>
      <c r="M51" s="55">
        <v>0.98268485069274902</v>
      </c>
      <c r="N51" s="55">
        <v>0.99122804403305054</v>
      </c>
      <c r="O51" s="55">
        <v>0.9650723934173584</v>
      </c>
      <c r="P51" s="56">
        <v>0.98245614767074585</v>
      </c>
      <c r="Q51" s="52">
        <v>232554.36404494382</v>
      </c>
      <c r="R51" s="53">
        <v>179900</v>
      </c>
      <c r="S51" s="54">
        <v>101.22471618652344</v>
      </c>
      <c r="T51" s="54">
        <v>61</v>
      </c>
      <c r="U51" s="55">
        <v>0.97679412364959717</v>
      </c>
      <c r="V51" s="56">
        <v>1</v>
      </c>
      <c r="W51" s="53">
        <v>219256.0938967136</v>
      </c>
      <c r="X51" s="53">
        <v>199000</v>
      </c>
      <c r="Y51" s="52">
        <v>219405.55851063831</v>
      </c>
      <c r="Z51" s="53">
        <v>196000</v>
      </c>
      <c r="AA51" s="54">
        <v>59.010639190673828</v>
      </c>
      <c r="AB51" s="54">
        <v>27</v>
      </c>
      <c r="AC51" s="55">
        <v>0.9704892635345459</v>
      </c>
      <c r="AD51" s="56">
        <v>0.98313224315643311</v>
      </c>
      <c r="AE51" s="52">
        <v>206989.28930817611</v>
      </c>
      <c r="AF51" s="53">
        <v>194950</v>
      </c>
      <c r="AG51" s="54">
        <v>46.993709564208984</v>
      </c>
      <c r="AH51" s="54">
        <v>24</v>
      </c>
      <c r="AI51" s="55">
        <v>0.9856417179107666</v>
      </c>
      <c r="AJ51" s="56">
        <v>1</v>
      </c>
      <c r="AK51" s="57">
        <v>1076</v>
      </c>
      <c r="AL51" s="58">
        <v>219547907</v>
      </c>
      <c r="AM51" s="59">
        <v>1479</v>
      </c>
      <c r="AN51" s="60">
        <v>1205</v>
      </c>
      <c r="AO51" s="61">
        <v>204040.80576208179</v>
      </c>
      <c r="AP51" s="58">
        <v>189450</v>
      </c>
      <c r="AQ51" s="59">
        <v>69.338287353515625</v>
      </c>
      <c r="AR51" s="59">
        <v>33</v>
      </c>
      <c r="AS51" s="62">
        <v>0.97987794876098633</v>
      </c>
      <c r="AT51" s="62">
        <v>0.98691588640213013</v>
      </c>
      <c r="AU51" s="62">
        <v>0.95864152908325195</v>
      </c>
      <c r="AV51" s="63">
        <v>0.97706723213195801</v>
      </c>
      <c r="AW51" s="58">
        <v>214278.83637592968</v>
      </c>
      <c r="AX51" s="58">
        <v>195000</v>
      </c>
      <c r="AY51" s="61">
        <v>210391.19668049793</v>
      </c>
      <c r="AZ51" s="58">
        <v>195000</v>
      </c>
      <c r="BA51" s="59">
        <v>62.575935363769531</v>
      </c>
      <c r="BB51" s="59">
        <v>28</v>
      </c>
      <c r="BC51" s="62">
        <v>0.96212905645370483</v>
      </c>
      <c r="BD51" s="63">
        <v>0.97872340679168701</v>
      </c>
    </row>
    <row r="52" spans="1:56" x14ac:dyDescent="0.3">
      <c r="A52" s="47">
        <v>43983</v>
      </c>
      <c r="B52" s="48">
        <v>224</v>
      </c>
      <c r="C52" s="49">
        <v>447</v>
      </c>
      <c r="D52" s="50">
        <v>3.3296089172363281</v>
      </c>
      <c r="E52" s="49">
        <v>236</v>
      </c>
      <c r="F52" s="49">
        <v>210</v>
      </c>
      <c r="G52" s="49">
        <v>381</v>
      </c>
      <c r="H52" s="51">
        <v>48988201</v>
      </c>
      <c r="I52" s="52">
        <v>218697.32589285713</v>
      </c>
      <c r="J52" s="53">
        <v>210000</v>
      </c>
      <c r="K52" s="54">
        <v>56.669643402099609</v>
      </c>
      <c r="L52" s="54">
        <v>32</v>
      </c>
      <c r="M52" s="55">
        <v>0.97629868984222412</v>
      </c>
      <c r="N52" s="55">
        <v>0.9848484992980957</v>
      </c>
      <c r="O52" s="55">
        <v>0.96098607778549194</v>
      </c>
      <c r="P52" s="56">
        <v>0.97500002384185791</v>
      </c>
      <c r="Q52" s="52">
        <v>234012.50111856824</v>
      </c>
      <c r="R52" s="53">
        <v>179900</v>
      </c>
      <c r="S52" s="54">
        <v>102.81655120849609</v>
      </c>
      <c r="T52" s="54">
        <v>65</v>
      </c>
      <c r="U52" s="55">
        <v>0.97879189252853394</v>
      </c>
      <c r="V52" s="56">
        <v>1</v>
      </c>
      <c r="W52" s="53">
        <v>207002.09322033898</v>
      </c>
      <c r="X52" s="53">
        <v>179950</v>
      </c>
      <c r="Y52" s="52">
        <v>207492.59047619047</v>
      </c>
      <c r="Z52" s="53">
        <v>194750</v>
      </c>
      <c r="AA52" s="54">
        <v>57.209522247314453</v>
      </c>
      <c r="AB52" s="54">
        <v>23</v>
      </c>
      <c r="AC52" s="55">
        <v>0.96723634004592896</v>
      </c>
      <c r="AD52" s="56">
        <v>0.98172271251678467</v>
      </c>
      <c r="AE52" s="52">
        <v>207698.51706036745</v>
      </c>
      <c r="AF52" s="53">
        <v>195000</v>
      </c>
      <c r="AG52" s="54">
        <v>59.272964477539063</v>
      </c>
      <c r="AH52" s="54">
        <v>27</v>
      </c>
      <c r="AI52" s="55">
        <v>0.98048931360244751</v>
      </c>
      <c r="AJ52" s="56">
        <v>1</v>
      </c>
      <c r="AK52" s="57">
        <v>825</v>
      </c>
      <c r="AL52" s="58">
        <v>166417281</v>
      </c>
      <c r="AM52" s="59">
        <v>1266</v>
      </c>
      <c r="AN52" s="60">
        <v>1017</v>
      </c>
      <c r="AO52" s="61">
        <v>201717.91636363635</v>
      </c>
      <c r="AP52" s="58">
        <v>188500</v>
      </c>
      <c r="AQ52" s="59">
        <v>70.692123413085938</v>
      </c>
      <c r="AR52" s="59">
        <v>35</v>
      </c>
      <c r="AS52" s="62">
        <v>0.97902292013168335</v>
      </c>
      <c r="AT52" s="62">
        <v>0.98602622747421265</v>
      </c>
      <c r="AU52" s="62">
        <v>0.95667541027069092</v>
      </c>
      <c r="AV52" s="63">
        <v>0.97500002384185791</v>
      </c>
      <c r="AW52" s="58">
        <v>213441.43048973143</v>
      </c>
      <c r="AX52" s="58">
        <v>194900</v>
      </c>
      <c r="AY52" s="61">
        <v>208724.8249754179</v>
      </c>
      <c r="AZ52" s="58">
        <v>195000</v>
      </c>
      <c r="BA52" s="59">
        <v>63.235004425048828</v>
      </c>
      <c r="BB52" s="59">
        <v>28</v>
      </c>
      <c r="BC52" s="62">
        <v>0.96057748794555664</v>
      </c>
      <c r="BD52" s="63">
        <v>0.97821253538131714</v>
      </c>
    </row>
    <row r="53" spans="1:56" x14ac:dyDescent="0.3">
      <c r="A53" s="47">
        <v>43952</v>
      </c>
      <c r="B53" s="48">
        <v>146</v>
      </c>
      <c r="C53" s="49">
        <v>473</v>
      </c>
      <c r="D53" s="50">
        <v>3.6501610279083252</v>
      </c>
      <c r="E53" s="49">
        <v>211</v>
      </c>
      <c r="F53" s="49">
        <v>229</v>
      </c>
      <c r="G53" s="49">
        <v>382</v>
      </c>
      <c r="H53" s="51">
        <v>29888325</v>
      </c>
      <c r="I53" s="52">
        <v>204714.55479452055</v>
      </c>
      <c r="J53" s="53">
        <v>193250</v>
      </c>
      <c r="K53" s="54">
        <v>65.979454040527344</v>
      </c>
      <c r="L53" s="54">
        <v>31</v>
      </c>
      <c r="M53" s="55">
        <v>0.97698307037353516</v>
      </c>
      <c r="N53" s="55">
        <v>0.98609757423400879</v>
      </c>
      <c r="O53" s="55">
        <v>0.95152175426483154</v>
      </c>
      <c r="P53" s="56">
        <v>0.97719782590866089</v>
      </c>
      <c r="Q53" s="52">
        <v>229525.8287526427</v>
      </c>
      <c r="R53" s="53">
        <v>189900</v>
      </c>
      <c r="S53" s="54">
        <v>107.06553649902344</v>
      </c>
      <c r="T53" s="54">
        <v>77</v>
      </c>
      <c r="U53" s="55">
        <v>0.97732734680175781</v>
      </c>
      <c r="V53" s="56">
        <v>1</v>
      </c>
      <c r="W53" s="53">
        <v>228302.01421800948</v>
      </c>
      <c r="X53" s="53">
        <v>209900</v>
      </c>
      <c r="Y53" s="52">
        <v>219235.17467248908</v>
      </c>
      <c r="Z53" s="53">
        <v>209000</v>
      </c>
      <c r="AA53" s="54">
        <v>57.781658172607422</v>
      </c>
      <c r="AB53" s="54">
        <v>28</v>
      </c>
      <c r="AC53" s="55">
        <v>0.96138876676559448</v>
      </c>
      <c r="AD53" s="56">
        <v>0.97957479953765869</v>
      </c>
      <c r="AE53" s="52">
        <v>218091.75654450263</v>
      </c>
      <c r="AF53" s="53">
        <v>209900</v>
      </c>
      <c r="AG53" s="54">
        <v>57.426700592041016</v>
      </c>
      <c r="AH53" s="54">
        <v>29.5</v>
      </c>
      <c r="AI53" s="55">
        <v>0.98333752155303955</v>
      </c>
      <c r="AJ53" s="56">
        <v>1</v>
      </c>
      <c r="AK53" s="57">
        <v>601</v>
      </c>
      <c r="AL53" s="58">
        <v>117429080</v>
      </c>
      <c r="AM53" s="59">
        <v>1030</v>
      </c>
      <c r="AN53" s="60">
        <v>807</v>
      </c>
      <c r="AO53" s="61">
        <v>195389.48419301165</v>
      </c>
      <c r="AP53" s="58">
        <v>180000</v>
      </c>
      <c r="AQ53" s="59">
        <v>75.918472290039063</v>
      </c>
      <c r="AR53" s="59">
        <v>38</v>
      </c>
      <c r="AS53" s="62">
        <v>0.9800337553024292</v>
      </c>
      <c r="AT53" s="62">
        <v>0.98665779829025269</v>
      </c>
      <c r="AU53" s="62">
        <v>0.95506793260574341</v>
      </c>
      <c r="AV53" s="63">
        <v>0.97525513172149658</v>
      </c>
      <c r="AW53" s="58">
        <v>214916.85145631069</v>
      </c>
      <c r="AX53" s="58">
        <v>195000</v>
      </c>
      <c r="AY53" s="61">
        <v>209045.48079306071</v>
      </c>
      <c r="AZ53" s="58">
        <v>195000</v>
      </c>
      <c r="BA53" s="59">
        <v>64.802970886230469</v>
      </c>
      <c r="BB53" s="59">
        <v>31</v>
      </c>
      <c r="BC53" s="62">
        <v>0.95883607864379883</v>
      </c>
      <c r="BD53" s="63">
        <v>0.97712290287017822</v>
      </c>
    </row>
    <row r="54" spans="1:56" x14ac:dyDescent="0.3">
      <c r="A54" s="47">
        <v>43922</v>
      </c>
      <c r="B54" s="48">
        <v>120</v>
      </c>
      <c r="C54" s="49">
        <v>554</v>
      </c>
      <c r="D54" s="50">
        <v>4.1291923522949219</v>
      </c>
      <c r="E54" s="49">
        <v>166</v>
      </c>
      <c r="F54" s="49">
        <v>135</v>
      </c>
      <c r="G54" s="49">
        <v>287</v>
      </c>
      <c r="H54" s="51">
        <v>24664181</v>
      </c>
      <c r="I54" s="52">
        <v>205534.84166666667</v>
      </c>
      <c r="J54" s="53">
        <v>188750</v>
      </c>
      <c r="K54" s="54">
        <v>59.174999237060547</v>
      </c>
      <c r="L54" s="54">
        <v>23.5</v>
      </c>
      <c r="M54" s="55">
        <v>0.98009657859802246</v>
      </c>
      <c r="N54" s="55">
        <v>0.98775428533554077</v>
      </c>
      <c r="O54" s="55">
        <v>0.96658724546432495</v>
      </c>
      <c r="P54" s="56">
        <v>0.97955012321472168</v>
      </c>
      <c r="Q54" s="52">
        <v>221431.45306859206</v>
      </c>
      <c r="R54" s="53">
        <v>179900</v>
      </c>
      <c r="S54" s="54">
        <v>104.46570587158203</v>
      </c>
      <c r="T54" s="54">
        <v>67</v>
      </c>
      <c r="U54" s="55">
        <v>0.97618037462234497</v>
      </c>
      <c r="V54" s="56">
        <v>1</v>
      </c>
      <c r="W54" s="53">
        <v>223426.77710843374</v>
      </c>
      <c r="X54" s="53">
        <v>212000</v>
      </c>
      <c r="Y54" s="52">
        <v>216152.22222222222</v>
      </c>
      <c r="Z54" s="53">
        <v>199900</v>
      </c>
      <c r="AA54" s="54">
        <v>63.385185241699219</v>
      </c>
      <c r="AB54" s="54">
        <v>35</v>
      </c>
      <c r="AC54" s="55">
        <v>0.95750415325164795</v>
      </c>
      <c r="AD54" s="56">
        <v>0.97619044780731201</v>
      </c>
      <c r="AE54" s="52">
        <v>213066.89895470382</v>
      </c>
      <c r="AF54" s="53">
        <v>199900</v>
      </c>
      <c r="AG54" s="54">
        <v>61.689895629882813</v>
      </c>
      <c r="AH54" s="54">
        <v>28</v>
      </c>
      <c r="AI54" s="55">
        <v>0.97885650396347046</v>
      </c>
      <c r="AJ54" s="56">
        <v>1</v>
      </c>
      <c r="AK54" s="57">
        <v>455</v>
      </c>
      <c r="AL54" s="58">
        <v>87540755</v>
      </c>
      <c r="AM54" s="59">
        <v>819</v>
      </c>
      <c r="AN54" s="60">
        <v>578</v>
      </c>
      <c r="AO54" s="61">
        <v>192397.26373626373</v>
      </c>
      <c r="AP54" s="58">
        <v>176500</v>
      </c>
      <c r="AQ54" s="59">
        <v>79.107688903808594</v>
      </c>
      <c r="AR54" s="59">
        <v>41</v>
      </c>
      <c r="AS54" s="62">
        <v>0.98101264238357544</v>
      </c>
      <c r="AT54" s="62">
        <v>0.98681217432022095</v>
      </c>
      <c r="AU54" s="62">
        <v>0.9561927318572998</v>
      </c>
      <c r="AV54" s="63">
        <v>0.97480171918869019</v>
      </c>
      <c r="AW54" s="58">
        <v>211468.41514041513</v>
      </c>
      <c r="AX54" s="58">
        <v>193000</v>
      </c>
      <c r="AY54" s="61">
        <v>205008.38754325258</v>
      </c>
      <c r="AZ54" s="58">
        <v>190000</v>
      </c>
      <c r="BA54" s="59">
        <v>67.58477783203125</v>
      </c>
      <c r="BB54" s="59">
        <v>31</v>
      </c>
      <c r="BC54" s="62">
        <v>0.9578176736831665</v>
      </c>
      <c r="BD54" s="63">
        <v>0.97619044780731201</v>
      </c>
    </row>
    <row r="55" spans="1:56" x14ac:dyDescent="0.3">
      <c r="A55" s="47">
        <v>43891</v>
      </c>
      <c r="B55" s="48">
        <v>143</v>
      </c>
      <c r="C55" s="49">
        <v>585</v>
      </c>
      <c r="D55" s="50">
        <v>4.3765583038330078</v>
      </c>
      <c r="E55" s="49">
        <v>244</v>
      </c>
      <c r="F55" s="49">
        <v>157</v>
      </c>
      <c r="G55" s="49">
        <v>266</v>
      </c>
      <c r="H55" s="51">
        <v>27057744</v>
      </c>
      <c r="I55" s="52">
        <v>189214.993006993</v>
      </c>
      <c r="J55" s="53">
        <v>167000</v>
      </c>
      <c r="K55" s="54">
        <v>85.104896545410156</v>
      </c>
      <c r="L55" s="54">
        <v>38</v>
      </c>
      <c r="M55" s="55">
        <v>0.97565710544586182</v>
      </c>
      <c r="N55" s="55">
        <v>0.98360657691955566</v>
      </c>
      <c r="O55" s="55">
        <v>0.94703304767608643</v>
      </c>
      <c r="P55" s="56">
        <v>0.97195214033126831</v>
      </c>
      <c r="Q55" s="52">
        <v>219242.50427350428</v>
      </c>
      <c r="R55" s="53">
        <v>179900</v>
      </c>
      <c r="S55" s="54">
        <v>100.41880035400391</v>
      </c>
      <c r="T55" s="54">
        <v>61</v>
      </c>
      <c r="U55" s="55">
        <v>0.9770355224609375</v>
      </c>
      <c r="V55" s="56">
        <v>1</v>
      </c>
      <c r="W55" s="53">
        <v>217734.01639344261</v>
      </c>
      <c r="X55" s="53">
        <v>196000</v>
      </c>
      <c r="Y55" s="52">
        <v>218452.54777070065</v>
      </c>
      <c r="Z55" s="53">
        <v>199000</v>
      </c>
      <c r="AA55" s="54">
        <v>52.503185272216797</v>
      </c>
      <c r="AB55" s="54">
        <v>19</v>
      </c>
      <c r="AC55" s="55">
        <v>0.96345412731170654</v>
      </c>
      <c r="AD55" s="56">
        <v>0.97989952564239502</v>
      </c>
      <c r="AE55" s="52">
        <v>211497.17669172931</v>
      </c>
      <c r="AF55" s="53">
        <v>195000</v>
      </c>
      <c r="AG55" s="54">
        <v>58.428569793701172</v>
      </c>
      <c r="AH55" s="54">
        <v>24</v>
      </c>
      <c r="AI55" s="55">
        <v>0.98184508085250854</v>
      </c>
      <c r="AJ55" s="56">
        <v>1</v>
      </c>
      <c r="AK55" s="57">
        <v>335</v>
      </c>
      <c r="AL55" s="58">
        <v>62876574</v>
      </c>
      <c r="AM55" s="59">
        <v>653</v>
      </c>
      <c r="AN55" s="60">
        <v>443</v>
      </c>
      <c r="AO55" s="61">
        <v>187691.2656716418</v>
      </c>
      <c r="AP55" s="58">
        <v>171000</v>
      </c>
      <c r="AQ55" s="59">
        <v>86.247764587402344</v>
      </c>
      <c r="AR55" s="59">
        <v>49</v>
      </c>
      <c r="AS55" s="62">
        <v>0.98134076595306396</v>
      </c>
      <c r="AT55" s="62">
        <v>0.98630136251449585</v>
      </c>
      <c r="AU55" s="62">
        <v>0.95245814323425293</v>
      </c>
      <c r="AV55" s="63">
        <v>0.97294116020202637</v>
      </c>
      <c r="AW55" s="58">
        <v>208428.46401225115</v>
      </c>
      <c r="AX55" s="58">
        <v>188500</v>
      </c>
      <c r="AY55" s="61">
        <v>201612.41083521445</v>
      </c>
      <c r="AZ55" s="58">
        <v>187000</v>
      </c>
      <c r="BA55" s="59">
        <v>68.86456298828125</v>
      </c>
      <c r="BB55" s="59">
        <v>30</v>
      </c>
      <c r="BC55" s="62">
        <v>0.95791226625442505</v>
      </c>
      <c r="BD55" s="63">
        <v>0.97619044780731201</v>
      </c>
    </row>
    <row r="56" spans="1:56" x14ac:dyDescent="0.3">
      <c r="A56" s="47">
        <v>43862</v>
      </c>
      <c r="B56" s="48">
        <v>98</v>
      </c>
      <c r="C56" s="49">
        <v>554</v>
      </c>
      <c r="D56" s="50">
        <v>4.2506394386291504</v>
      </c>
      <c r="E56" s="49">
        <v>210</v>
      </c>
      <c r="F56" s="49">
        <v>156</v>
      </c>
      <c r="G56" s="49">
        <v>263</v>
      </c>
      <c r="H56" s="51">
        <v>17388294</v>
      </c>
      <c r="I56" s="52">
        <v>177431.57142857142</v>
      </c>
      <c r="J56" s="53">
        <v>164950</v>
      </c>
      <c r="K56" s="54">
        <v>75.683670043945313</v>
      </c>
      <c r="L56" s="54">
        <v>37.5</v>
      </c>
      <c r="M56" s="55">
        <v>0.98458147048950195</v>
      </c>
      <c r="N56" s="55">
        <v>0.99311769008636475</v>
      </c>
      <c r="O56" s="55">
        <v>0.95802783966064453</v>
      </c>
      <c r="P56" s="56">
        <v>0.97525513172149658</v>
      </c>
      <c r="Q56" s="52">
        <v>213390.57942238267</v>
      </c>
      <c r="R56" s="53">
        <v>175000</v>
      </c>
      <c r="S56" s="54">
        <v>105.30144500732422</v>
      </c>
      <c r="T56" s="54">
        <v>67</v>
      </c>
      <c r="U56" s="55">
        <v>0.9722219705581665</v>
      </c>
      <c r="V56" s="56">
        <v>1</v>
      </c>
      <c r="W56" s="53">
        <v>217771.37619047618</v>
      </c>
      <c r="X56" s="53">
        <v>191500</v>
      </c>
      <c r="Y56" s="52">
        <v>186239.73717948719</v>
      </c>
      <c r="Z56" s="53">
        <v>169450</v>
      </c>
      <c r="AA56" s="54">
        <v>71.096153259277344</v>
      </c>
      <c r="AB56" s="54">
        <v>36.5</v>
      </c>
      <c r="AC56" s="55">
        <v>0.95564830303192139</v>
      </c>
      <c r="AD56" s="56">
        <v>0.9774472713470459</v>
      </c>
      <c r="AE56" s="52">
        <v>197480.22053231939</v>
      </c>
      <c r="AF56" s="53">
        <v>184900</v>
      </c>
      <c r="AG56" s="54">
        <v>77.577949523925781</v>
      </c>
      <c r="AH56" s="54">
        <v>40</v>
      </c>
      <c r="AI56" s="55">
        <v>0.97539329528808594</v>
      </c>
      <c r="AJ56" s="56">
        <v>1</v>
      </c>
      <c r="AK56" s="57">
        <v>192</v>
      </c>
      <c r="AL56" s="58">
        <v>35818830</v>
      </c>
      <c r="AM56" s="59">
        <v>409</v>
      </c>
      <c r="AN56" s="60">
        <v>286</v>
      </c>
      <c r="AO56" s="61">
        <v>186556.40625</v>
      </c>
      <c r="AP56" s="58">
        <v>177000</v>
      </c>
      <c r="AQ56" s="59">
        <v>87.098960876464844</v>
      </c>
      <c r="AR56" s="59">
        <v>57</v>
      </c>
      <c r="AS56" s="62">
        <v>0.98557388782501221</v>
      </c>
      <c r="AT56" s="62">
        <v>0.98847520351409912</v>
      </c>
      <c r="AU56" s="62">
        <v>0.95647048950195313</v>
      </c>
      <c r="AV56" s="63">
        <v>0.973000168800354</v>
      </c>
      <c r="AW56" s="58">
        <v>202876.98533007334</v>
      </c>
      <c r="AX56" s="58">
        <v>179900</v>
      </c>
      <c r="AY56" s="61">
        <v>192368</v>
      </c>
      <c r="AZ56" s="58">
        <v>179000</v>
      </c>
      <c r="BA56" s="59">
        <v>77.846153259277344</v>
      </c>
      <c r="BB56" s="59">
        <v>37.5</v>
      </c>
      <c r="BC56" s="62">
        <v>0.95484858751296997</v>
      </c>
      <c r="BD56" s="63">
        <v>0.97193104028701782</v>
      </c>
    </row>
    <row r="57" spans="1:56" x14ac:dyDescent="0.3">
      <c r="A57" s="47">
        <v>43831</v>
      </c>
      <c r="B57" s="48">
        <v>94</v>
      </c>
      <c r="C57" s="49">
        <v>546</v>
      </c>
      <c r="D57" s="50">
        <v>4.1999998092651367</v>
      </c>
      <c r="E57" s="49">
        <v>199</v>
      </c>
      <c r="F57" s="49">
        <v>130</v>
      </c>
      <c r="G57" s="49">
        <v>198</v>
      </c>
      <c r="H57" s="51">
        <v>18430536</v>
      </c>
      <c r="I57" s="52">
        <v>196069.53191489363</v>
      </c>
      <c r="J57" s="53">
        <v>184500</v>
      </c>
      <c r="K57" s="54">
        <v>99</v>
      </c>
      <c r="L57" s="54">
        <v>63.5</v>
      </c>
      <c r="M57" s="55">
        <v>0.98660856485366821</v>
      </c>
      <c r="N57" s="55">
        <v>0.98724913597106934</v>
      </c>
      <c r="O57" s="55">
        <v>0.95484679937362671</v>
      </c>
      <c r="P57" s="56">
        <v>0.96846455335617065</v>
      </c>
      <c r="Q57" s="52">
        <v>207403.11904761905</v>
      </c>
      <c r="R57" s="53">
        <v>169000</v>
      </c>
      <c r="S57" s="54">
        <v>110.61538696289063</v>
      </c>
      <c r="T57" s="54">
        <v>83</v>
      </c>
      <c r="U57" s="55">
        <v>0.97105854749679565</v>
      </c>
      <c r="V57" s="56">
        <v>1</v>
      </c>
      <c r="W57" s="53">
        <v>187159.28643216079</v>
      </c>
      <c r="X57" s="53">
        <v>169000</v>
      </c>
      <c r="Y57" s="52">
        <v>199721.91538461539</v>
      </c>
      <c r="Z57" s="53">
        <v>194950</v>
      </c>
      <c r="AA57" s="54">
        <v>85.946151733398438</v>
      </c>
      <c r="AB57" s="54">
        <v>39</v>
      </c>
      <c r="AC57" s="55">
        <v>0.95390129089355469</v>
      </c>
      <c r="AD57" s="56">
        <v>0.96819174289703369</v>
      </c>
      <c r="AE57" s="52">
        <v>198881.05555555556</v>
      </c>
      <c r="AF57" s="53">
        <v>189950</v>
      </c>
      <c r="AG57" s="54">
        <v>79.742424011230469</v>
      </c>
      <c r="AH57" s="54">
        <v>41</v>
      </c>
      <c r="AI57" s="55">
        <v>0.97278118133544922</v>
      </c>
      <c r="AJ57" s="56">
        <v>1</v>
      </c>
      <c r="AK57" s="57">
        <v>94</v>
      </c>
      <c r="AL57" s="58">
        <v>18430536</v>
      </c>
      <c r="AM57" s="59">
        <v>199</v>
      </c>
      <c r="AN57" s="60">
        <v>130</v>
      </c>
      <c r="AO57" s="61">
        <v>196069.53191489363</v>
      </c>
      <c r="AP57" s="58">
        <v>184500</v>
      </c>
      <c r="AQ57" s="59">
        <v>99</v>
      </c>
      <c r="AR57" s="59">
        <v>63.5</v>
      </c>
      <c r="AS57" s="62">
        <v>0.98660856485366821</v>
      </c>
      <c r="AT57" s="62">
        <v>0.98724913597106934</v>
      </c>
      <c r="AU57" s="62">
        <v>0.95484679937362671</v>
      </c>
      <c r="AV57" s="63">
        <v>0.96846455335617065</v>
      </c>
      <c r="AW57" s="58">
        <v>187159.28643216079</v>
      </c>
      <c r="AX57" s="58">
        <v>169000</v>
      </c>
      <c r="AY57" s="61">
        <v>199721.91538461539</v>
      </c>
      <c r="AZ57" s="58">
        <v>194950</v>
      </c>
      <c r="BA57" s="59">
        <v>85.946151733398438</v>
      </c>
      <c r="BB57" s="59">
        <v>39</v>
      </c>
      <c r="BC57" s="62">
        <v>0.95390129089355469</v>
      </c>
      <c r="BD57" s="63">
        <v>0.96819174289703369</v>
      </c>
    </row>
    <row r="58" spans="1:56" x14ac:dyDescent="0.3">
      <c r="A58" s="47">
        <v>43800</v>
      </c>
      <c r="B58" s="48">
        <v>120</v>
      </c>
      <c r="C58" s="49">
        <v>522</v>
      </c>
      <c r="D58" s="50">
        <v>4.078125</v>
      </c>
      <c r="E58" s="49">
        <v>113</v>
      </c>
      <c r="F58" s="49">
        <v>87</v>
      </c>
      <c r="G58" s="49">
        <v>161</v>
      </c>
      <c r="H58" s="51">
        <v>22365604</v>
      </c>
      <c r="I58" s="52">
        <v>186380.03333333333</v>
      </c>
      <c r="J58" s="53">
        <v>163950</v>
      </c>
      <c r="K58" s="54">
        <v>77.925003051757813</v>
      </c>
      <c r="L58" s="54">
        <v>43</v>
      </c>
      <c r="M58" s="55">
        <v>0.97762274742126465</v>
      </c>
      <c r="N58" s="55">
        <v>0.99381929636001587</v>
      </c>
      <c r="O58" s="55">
        <v>0.95162034034729004</v>
      </c>
      <c r="P58" s="56">
        <v>0.97723639011383057</v>
      </c>
      <c r="Q58" s="52">
        <v>209690.3448275862</v>
      </c>
      <c r="R58" s="53">
        <v>173500</v>
      </c>
      <c r="S58" s="54">
        <v>116.18773651123047</v>
      </c>
      <c r="T58" s="54">
        <v>85.5</v>
      </c>
      <c r="U58" s="55">
        <v>0.97184151411056519</v>
      </c>
      <c r="V58" s="56">
        <v>1</v>
      </c>
      <c r="W58" s="53">
        <v>197180.95575221238</v>
      </c>
      <c r="X58" s="53">
        <v>185000</v>
      </c>
      <c r="Y58" s="52">
        <v>197747.11494252874</v>
      </c>
      <c r="Z58" s="53">
        <v>185000</v>
      </c>
      <c r="AA58" s="54">
        <v>86.103446960449219</v>
      </c>
      <c r="AB58" s="54">
        <v>51</v>
      </c>
      <c r="AC58" s="55">
        <v>0.94494682550430298</v>
      </c>
      <c r="AD58" s="56">
        <v>0.9776119589805603</v>
      </c>
      <c r="AE58" s="52">
        <v>198027.01242236025</v>
      </c>
      <c r="AF58" s="53">
        <v>189000</v>
      </c>
      <c r="AG58" s="54">
        <v>82.285713195800781</v>
      </c>
      <c r="AH58" s="54">
        <v>57</v>
      </c>
      <c r="AI58" s="55">
        <v>0.97149401903152466</v>
      </c>
      <c r="AJ58" s="56">
        <v>1</v>
      </c>
      <c r="AK58" s="57">
        <v>1536</v>
      </c>
      <c r="AL58" s="58">
        <v>308334350</v>
      </c>
      <c r="AM58" s="59">
        <v>2361</v>
      </c>
      <c r="AN58" s="60">
        <v>1550</v>
      </c>
      <c r="AO58" s="61">
        <v>200738.50911458334</v>
      </c>
      <c r="AP58" s="58">
        <v>186125</v>
      </c>
      <c r="AQ58" s="59">
        <v>74.850257873535156</v>
      </c>
      <c r="AR58" s="59">
        <v>45.5</v>
      </c>
      <c r="AS58" s="62">
        <v>0.97763937711715698</v>
      </c>
      <c r="AT58" s="62">
        <v>0.9853249192237854</v>
      </c>
      <c r="AU58" s="62">
        <v>0.95062136650085449</v>
      </c>
      <c r="AV58" s="63">
        <v>0.97221451997756958</v>
      </c>
      <c r="AW58" s="58">
        <v>201501.39051249472</v>
      </c>
      <c r="AX58" s="58">
        <v>179900</v>
      </c>
      <c r="AY58" s="61">
        <v>203912.00709677421</v>
      </c>
      <c r="AZ58" s="58">
        <v>189000</v>
      </c>
      <c r="BA58" s="59">
        <v>76.018707275390625</v>
      </c>
      <c r="BB58" s="59">
        <v>46</v>
      </c>
      <c r="BC58" s="62">
        <v>0.95066821575164795</v>
      </c>
      <c r="BD58" s="63">
        <v>0.97276264429092407</v>
      </c>
    </row>
    <row r="59" spans="1:56" x14ac:dyDescent="0.3">
      <c r="A59" s="47">
        <v>43770</v>
      </c>
      <c r="B59" s="48">
        <v>119</v>
      </c>
      <c r="C59" s="49">
        <v>597</v>
      </c>
      <c r="D59" s="50">
        <v>4.7038741111755371</v>
      </c>
      <c r="E59" s="49">
        <v>132</v>
      </c>
      <c r="F59" s="49">
        <v>115</v>
      </c>
      <c r="G59" s="49">
        <v>181</v>
      </c>
      <c r="H59" s="51">
        <v>23793328</v>
      </c>
      <c r="I59" s="52">
        <v>199943.93277310923</v>
      </c>
      <c r="J59" s="53">
        <v>192500</v>
      </c>
      <c r="K59" s="54">
        <v>85.60504150390625</v>
      </c>
      <c r="L59" s="54">
        <v>51</v>
      </c>
      <c r="M59" s="55">
        <v>0.98456054925918579</v>
      </c>
      <c r="N59" s="55">
        <v>0.98941797018051147</v>
      </c>
      <c r="O59" s="55">
        <v>0.94744414091110229</v>
      </c>
      <c r="P59" s="56">
        <v>0.97155857086181641</v>
      </c>
      <c r="Q59" s="52">
        <v>212422.46398659967</v>
      </c>
      <c r="R59" s="53">
        <v>169900</v>
      </c>
      <c r="S59" s="54">
        <v>113.54271697998047</v>
      </c>
      <c r="T59" s="54">
        <v>81</v>
      </c>
      <c r="U59" s="55">
        <v>0.9664117693901062</v>
      </c>
      <c r="V59" s="56">
        <v>1</v>
      </c>
      <c r="W59" s="53">
        <v>186755.48484848486</v>
      </c>
      <c r="X59" s="53">
        <v>163000</v>
      </c>
      <c r="Y59" s="52">
        <v>182160.86086956522</v>
      </c>
      <c r="Z59" s="53">
        <v>169000</v>
      </c>
      <c r="AA59" s="54">
        <v>84.808692932128906</v>
      </c>
      <c r="AB59" s="54">
        <v>59</v>
      </c>
      <c r="AC59" s="55">
        <v>0.95881360769271851</v>
      </c>
      <c r="AD59" s="56">
        <v>0.97622025012969971</v>
      </c>
      <c r="AE59" s="52">
        <v>191697.50828729282</v>
      </c>
      <c r="AF59" s="53">
        <v>178500</v>
      </c>
      <c r="AG59" s="54">
        <v>83.756904602050781</v>
      </c>
      <c r="AH59" s="54">
        <v>49</v>
      </c>
      <c r="AI59" s="55">
        <v>0.97246658802032471</v>
      </c>
      <c r="AJ59" s="56">
        <v>1</v>
      </c>
      <c r="AK59" s="57">
        <v>1416</v>
      </c>
      <c r="AL59" s="58">
        <v>285968746</v>
      </c>
      <c r="AM59" s="59">
        <v>2248</v>
      </c>
      <c r="AN59" s="60">
        <v>1463</v>
      </c>
      <c r="AO59" s="61">
        <v>201955.3290960452</v>
      </c>
      <c r="AP59" s="58">
        <v>187500</v>
      </c>
      <c r="AQ59" s="59">
        <v>74.589691162109375</v>
      </c>
      <c r="AR59" s="59">
        <v>46</v>
      </c>
      <c r="AS59" s="62">
        <v>0.97764074802398682</v>
      </c>
      <c r="AT59" s="62">
        <v>0.98463165760040283</v>
      </c>
      <c r="AU59" s="62">
        <v>0.95053660869598389</v>
      </c>
      <c r="AV59" s="63">
        <v>0.97166669368743896</v>
      </c>
      <c r="AW59" s="58">
        <v>201718.56539145907</v>
      </c>
      <c r="AX59" s="58">
        <v>179700</v>
      </c>
      <c r="AY59" s="61">
        <v>204278.61380724539</v>
      </c>
      <c r="AZ59" s="58">
        <v>189500</v>
      </c>
      <c r="BA59" s="59">
        <v>75.418998718261719</v>
      </c>
      <c r="BB59" s="59">
        <v>45</v>
      </c>
      <c r="BC59" s="62">
        <v>0.95100867748260498</v>
      </c>
      <c r="BD59" s="63">
        <v>0.97254902124404907</v>
      </c>
    </row>
    <row r="60" spans="1:56" x14ac:dyDescent="0.3">
      <c r="A60" s="47">
        <v>43739</v>
      </c>
      <c r="B60" s="48">
        <v>139</v>
      </c>
      <c r="C60" s="49">
        <v>644</v>
      </c>
      <c r="D60" s="50">
        <v>5.1314740180969238</v>
      </c>
      <c r="E60" s="49">
        <v>163</v>
      </c>
      <c r="F60" s="49">
        <v>126</v>
      </c>
      <c r="G60" s="49">
        <v>198</v>
      </c>
      <c r="H60" s="51">
        <v>27276830</v>
      </c>
      <c r="I60" s="52">
        <v>196236.1870503597</v>
      </c>
      <c r="J60" s="53">
        <v>181500</v>
      </c>
      <c r="K60" s="54">
        <v>81.985610961914063</v>
      </c>
      <c r="L60" s="54">
        <v>48</v>
      </c>
      <c r="M60" s="55">
        <v>0.96352678537368774</v>
      </c>
      <c r="N60" s="55">
        <v>0.97714287042617798</v>
      </c>
      <c r="O60" s="55">
        <v>0.93424242734909058</v>
      </c>
      <c r="P60" s="56">
        <v>0.95396929979324341</v>
      </c>
      <c r="Q60" s="52">
        <v>209043.65527950312</v>
      </c>
      <c r="R60" s="53">
        <v>169900</v>
      </c>
      <c r="S60" s="54">
        <v>105.50466156005859</v>
      </c>
      <c r="T60" s="54">
        <v>80</v>
      </c>
      <c r="U60" s="55">
        <v>0.96590054035186768</v>
      </c>
      <c r="V60" s="56">
        <v>1</v>
      </c>
      <c r="W60" s="53">
        <v>198128.26993865031</v>
      </c>
      <c r="X60" s="53">
        <v>178000</v>
      </c>
      <c r="Y60" s="52">
        <v>201853.42063492062</v>
      </c>
      <c r="Z60" s="53">
        <v>190950</v>
      </c>
      <c r="AA60" s="54">
        <v>90.5</v>
      </c>
      <c r="AB60" s="54">
        <v>59</v>
      </c>
      <c r="AC60" s="55">
        <v>0.93537086248397827</v>
      </c>
      <c r="AD60" s="56">
        <v>0.96845149993896484</v>
      </c>
      <c r="AE60" s="52">
        <v>203410.60606060605</v>
      </c>
      <c r="AF60" s="53">
        <v>189450</v>
      </c>
      <c r="AG60" s="54">
        <v>84.974746704101563</v>
      </c>
      <c r="AH60" s="54">
        <v>51</v>
      </c>
      <c r="AI60" s="55">
        <v>0.96389096975326538</v>
      </c>
      <c r="AJ60" s="56">
        <v>1</v>
      </c>
      <c r="AK60" s="57">
        <v>1297</v>
      </c>
      <c r="AL60" s="58">
        <v>262175418</v>
      </c>
      <c r="AM60" s="59">
        <v>2116</v>
      </c>
      <c r="AN60" s="60">
        <v>1348</v>
      </c>
      <c r="AO60" s="61">
        <v>202139.87509637626</v>
      </c>
      <c r="AP60" s="58">
        <v>187000</v>
      </c>
      <c r="AQ60" s="59">
        <v>73.579025268554688</v>
      </c>
      <c r="AR60" s="59">
        <v>45</v>
      </c>
      <c r="AS60" s="62">
        <v>0.97700589895248413</v>
      </c>
      <c r="AT60" s="62">
        <v>0.98422712087631226</v>
      </c>
      <c r="AU60" s="62">
        <v>0.95082056522369385</v>
      </c>
      <c r="AV60" s="63">
        <v>0.97168242931365967</v>
      </c>
      <c r="AW60" s="58">
        <v>202651.99007561436</v>
      </c>
      <c r="AX60" s="58">
        <v>179900</v>
      </c>
      <c r="AY60" s="61">
        <v>206165.51409495549</v>
      </c>
      <c r="AZ60" s="58">
        <v>189900</v>
      </c>
      <c r="BA60" s="59">
        <v>74.617950439453125</v>
      </c>
      <c r="BB60" s="59">
        <v>44</v>
      </c>
      <c r="BC60" s="62">
        <v>0.95034235715866089</v>
      </c>
      <c r="BD60" s="63">
        <v>0.97222220897674561</v>
      </c>
    </row>
    <row r="61" spans="1:56" x14ac:dyDescent="0.3">
      <c r="A61" s="47">
        <v>43709</v>
      </c>
      <c r="B61" s="48">
        <v>107</v>
      </c>
      <c r="C61" s="49">
        <v>702</v>
      </c>
      <c r="D61" s="50">
        <v>5.6842103004455566</v>
      </c>
      <c r="E61" s="49">
        <v>176</v>
      </c>
      <c r="F61" s="49">
        <v>128</v>
      </c>
      <c r="G61" s="49">
        <v>210</v>
      </c>
      <c r="H61" s="51">
        <v>21154350</v>
      </c>
      <c r="I61" s="52">
        <v>197704.20560747664</v>
      </c>
      <c r="J61" s="53">
        <v>192000</v>
      </c>
      <c r="K61" s="54">
        <v>70.962615966796875</v>
      </c>
      <c r="L61" s="54">
        <v>49</v>
      </c>
      <c r="M61" s="55">
        <v>0.97825241088867188</v>
      </c>
      <c r="N61" s="55">
        <v>0.98922246694564819</v>
      </c>
      <c r="O61" s="55">
        <v>0.94187593460083008</v>
      </c>
      <c r="P61" s="56">
        <v>0.96638655662536621</v>
      </c>
      <c r="Q61" s="52">
        <v>208777.93019943021</v>
      </c>
      <c r="R61" s="53">
        <v>170000</v>
      </c>
      <c r="S61" s="54">
        <v>107.25640869140625</v>
      </c>
      <c r="T61" s="54">
        <v>78.5</v>
      </c>
      <c r="U61" s="55">
        <v>0.96873503923416138</v>
      </c>
      <c r="V61" s="56">
        <v>1</v>
      </c>
      <c r="W61" s="53">
        <v>194185.78977272726</v>
      </c>
      <c r="X61" s="53">
        <v>178950</v>
      </c>
      <c r="Y61" s="52">
        <v>198117</v>
      </c>
      <c r="Z61" s="53">
        <v>184950</v>
      </c>
      <c r="AA61" s="54">
        <v>87.4140625</v>
      </c>
      <c r="AB61" s="54">
        <v>54</v>
      </c>
      <c r="AC61" s="55">
        <v>0.94585168361663818</v>
      </c>
      <c r="AD61" s="56">
        <v>0.96802103519439697</v>
      </c>
      <c r="AE61" s="52">
        <v>206357.98095238095</v>
      </c>
      <c r="AF61" s="53">
        <v>192500</v>
      </c>
      <c r="AG61" s="54">
        <v>77.680953979492188</v>
      </c>
      <c r="AH61" s="54">
        <v>45.5</v>
      </c>
      <c r="AI61" s="55">
        <v>0.97384339570999146</v>
      </c>
      <c r="AJ61" s="56">
        <v>1</v>
      </c>
      <c r="AK61" s="57">
        <v>1158</v>
      </c>
      <c r="AL61" s="58">
        <v>234898588</v>
      </c>
      <c r="AM61" s="59">
        <v>1953</v>
      </c>
      <c r="AN61" s="60">
        <v>1222</v>
      </c>
      <c r="AO61" s="61">
        <v>202848.52158894646</v>
      </c>
      <c r="AP61" s="58">
        <v>189000</v>
      </c>
      <c r="AQ61" s="59">
        <v>72.5699462890625</v>
      </c>
      <c r="AR61" s="59">
        <v>43</v>
      </c>
      <c r="AS61" s="62">
        <v>0.97862380743026733</v>
      </c>
      <c r="AT61" s="62">
        <v>0.98472106456756592</v>
      </c>
      <c r="AU61" s="62">
        <v>0.95281225442886353</v>
      </c>
      <c r="AV61" s="63">
        <v>0.97330367565155029</v>
      </c>
      <c r="AW61" s="58">
        <v>203029.54582693291</v>
      </c>
      <c r="AX61" s="58">
        <v>179900</v>
      </c>
      <c r="AY61" s="61">
        <v>206610.1325695581</v>
      </c>
      <c r="AZ61" s="58">
        <v>189900</v>
      </c>
      <c r="BA61" s="59">
        <v>72.980361938476563</v>
      </c>
      <c r="BB61" s="59">
        <v>42</v>
      </c>
      <c r="BC61" s="62">
        <v>0.95188730955123901</v>
      </c>
      <c r="BD61" s="63">
        <v>0.97276264429092407</v>
      </c>
    </row>
    <row r="62" spans="1:56" x14ac:dyDescent="0.3">
      <c r="A62" s="47">
        <v>43678</v>
      </c>
      <c r="B62" s="48">
        <v>155</v>
      </c>
      <c r="C62" s="49">
        <v>722</v>
      </c>
      <c r="D62" s="50">
        <v>5.8501014709472656</v>
      </c>
      <c r="E62" s="49">
        <v>204</v>
      </c>
      <c r="F62" s="49">
        <v>133</v>
      </c>
      <c r="G62" s="49">
        <v>209</v>
      </c>
      <c r="H62" s="51">
        <v>34781720</v>
      </c>
      <c r="I62" s="52">
        <v>224398.19354838709</v>
      </c>
      <c r="J62" s="53">
        <v>194000</v>
      </c>
      <c r="K62" s="54">
        <v>73.41290283203125</v>
      </c>
      <c r="L62" s="54">
        <v>53</v>
      </c>
      <c r="M62" s="55">
        <v>0.97732549905776978</v>
      </c>
      <c r="N62" s="55">
        <v>0.984375</v>
      </c>
      <c r="O62" s="55">
        <v>0.94471275806427002</v>
      </c>
      <c r="P62" s="56">
        <v>0.97048527002334595</v>
      </c>
      <c r="Q62" s="52">
        <v>202978.37119113572</v>
      </c>
      <c r="R62" s="53">
        <v>169900</v>
      </c>
      <c r="S62" s="54">
        <v>107.41413116455078</v>
      </c>
      <c r="T62" s="54">
        <v>79</v>
      </c>
      <c r="U62" s="55">
        <v>0.96895480155944824</v>
      </c>
      <c r="V62" s="56">
        <v>1</v>
      </c>
      <c r="W62" s="53">
        <v>203618.92647058822</v>
      </c>
      <c r="X62" s="53">
        <v>179200</v>
      </c>
      <c r="Y62" s="52">
        <v>222542.42857142858</v>
      </c>
      <c r="Z62" s="53">
        <v>199900</v>
      </c>
      <c r="AA62" s="54">
        <v>74.112785339355469</v>
      </c>
      <c r="AB62" s="54">
        <v>44</v>
      </c>
      <c r="AC62" s="55">
        <v>0.93174761533737183</v>
      </c>
      <c r="AD62" s="56">
        <v>0.95873278379440308</v>
      </c>
      <c r="AE62" s="52">
        <v>216969.58851674641</v>
      </c>
      <c r="AF62" s="53">
        <v>195000</v>
      </c>
      <c r="AG62" s="54">
        <v>69.952156066894531</v>
      </c>
      <c r="AH62" s="54">
        <v>40</v>
      </c>
      <c r="AI62" s="55">
        <v>0.97349756956100464</v>
      </c>
      <c r="AJ62" s="56">
        <v>1</v>
      </c>
      <c r="AK62" s="57">
        <v>1051</v>
      </c>
      <c r="AL62" s="58">
        <v>213744238</v>
      </c>
      <c r="AM62" s="59">
        <v>1777</v>
      </c>
      <c r="AN62" s="60">
        <v>1094</v>
      </c>
      <c r="AO62" s="61">
        <v>203372.25309229305</v>
      </c>
      <c r="AP62" s="58">
        <v>188000</v>
      </c>
      <c r="AQ62" s="59">
        <v>72.733589172363281</v>
      </c>
      <c r="AR62" s="59">
        <v>42</v>
      </c>
      <c r="AS62" s="62">
        <v>0.97866165637969971</v>
      </c>
      <c r="AT62" s="62">
        <v>0.984375</v>
      </c>
      <c r="AU62" s="62">
        <v>0.953926682472229</v>
      </c>
      <c r="AV62" s="63">
        <v>0.97419524192810059</v>
      </c>
      <c r="AW62" s="58">
        <v>203905.46088913901</v>
      </c>
      <c r="AX62" s="58">
        <v>179900</v>
      </c>
      <c r="AY62" s="61">
        <v>207603.84460694698</v>
      </c>
      <c r="AZ62" s="58">
        <v>189900</v>
      </c>
      <c r="BA62" s="59">
        <v>71.291587829589844</v>
      </c>
      <c r="BB62" s="59">
        <v>40</v>
      </c>
      <c r="BC62" s="62">
        <v>0.95259416103363037</v>
      </c>
      <c r="BD62" s="63">
        <v>0.97312498092651367</v>
      </c>
    </row>
    <row r="63" spans="1:56" x14ac:dyDescent="0.3">
      <c r="A63" s="47">
        <v>43647</v>
      </c>
      <c r="B63" s="48">
        <v>146</v>
      </c>
      <c r="C63" s="49">
        <v>749</v>
      </c>
      <c r="D63" s="50">
        <v>6.1267895698547363</v>
      </c>
      <c r="E63" s="49">
        <v>227</v>
      </c>
      <c r="F63" s="49">
        <v>137</v>
      </c>
      <c r="G63" s="49">
        <v>211</v>
      </c>
      <c r="H63" s="51">
        <v>30003532</v>
      </c>
      <c r="I63" s="52">
        <v>205503.64383561644</v>
      </c>
      <c r="J63" s="53">
        <v>189500</v>
      </c>
      <c r="K63" s="54">
        <v>75.020545959472656</v>
      </c>
      <c r="L63" s="54">
        <v>45</v>
      </c>
      <c r="M63" s="55">
        <v>0.97477114200592041</v>
      </c>
      <c r="N63" s="55">
        <v>0.98415791988372803</v>
      </c>
      <c r="O63" s="55">
        <v>0.95340031385421753</v>
      </c>
      <c r="P63" s="56">
        <v>0.97094321250915527</v>
      </c>
      <c r="Q63" s="52">
        <v>204749.44859813084</v>
      </c>
      <c r="R63" s="53">
        <v>168000</v>
      </c>
      <c r="S63" s="54">
        <v>106.93858337402344</v>
      </c>
      <c r="T63" s="54">
        <v>73</v>
      </c>
      <c r="U63" s="55">
        <v>0.96753150224685669</v>
      </c>
      <c r="V63" s="56">
        <v>1</v>
      </c>
      <c r="W63" s="53">
        <v>206722.68722466961</v>
      </c>
      <c r="X63" s="53">
        <v>180000</v>
      </c>
      <c r="Y63" s="52">
        <v>218437.22627737228</v>
      </c>
      <c r="Z63" s="53">
        <v>202500</v>
      </c>
      <c r="AA63" s="54">
        <v>73.226280212402344</v>
      </c>
      <c r="AB63" s="54">
        <v>53</v>
      </c>
      <c r="AC63" s="55">
        <v>0.94779044389724731</v>
      </c>
      <c r="AD63" s="56">
        <v>0.97500002384185791</v>
      </c>
      <c r="AE63" s="52">
        <v>226536.96682464454</v>
      </c>
      <c r="AF63" s="53">
        <v>200000</v>
      </c>
      <c r="AG63" s="54">
        <v>67.037918090820313</v>
      </c>
      <c r="AH63" s="54">
        <v>42</v>
      </c>
      <c r="AI63" s="55">
        <v>0.97494614124298096</v>
      </c>
      <c r="AJ63" s="56">
        <v>1</v>
      </c>
      <c r="AK63" s="57">
        <v>896</v>
      </c>
      <c r="AL63" s="58">
        <v>178962518</v>
      </c>
      <c r="AM63" s="59">
        <v>1573</v>
      </c>
      <c r="AN63" s="60">
        <v>961</v>
      </c>
      <c r="AO63" s="61">
        <v>199734.953125</v>
      </c>
      <c r="AP63" s="58">
        <v>186750</v>
      </c>
      <c r="AQ63" s="59">
        <v>72.616073608398438</v>
      </c>
      <c r="AR63" s="59">
        <v>41</v>
      </c>
      <c r="AS63" s="62">
        <v>0.97889280319213867</v>
      </c>
      <c r="AT63" s="62">
        <v>0.98434543609619141</v>
      </c>
      <c r="AU63" s="62">
        <v>0.95552241802215576</v>
      </c>
      <c r="AV63" s="63">
        <v>0.97468352317810059</v>
      </c>
      <c r="AW63" s="58">
        <v>203942.62110616657</v>
      </c>
      <c r="AX63" s="58">
        <v>179950</v>
      </c>
      <c r="AY63" s="61">
        <v>205536.38189386055</v>
      </c>
      <c r="AZ63" s="58">
        <v>189900</v>
      </c>
      <c r="BA63" s="59">
        <v>70.901145935058594</v>
      </c>
      <c r="BB63" s="59">
        <v>39</v>
      </c>
      <c r="BC63" s="62">
        <v>0.95548224449157715</v>
      </c>
      <c r="BD63" s="63">
        <v>0.9755021333694458</v>
      </c>
    </row>
    <row r="64" spans="1:56" x14ac:dyDescent="0.3">
      <c r="A64" s="47">
        <v>43617</v>
      </c>
      <c r="B64" s="48">
        <v>168</v>
      </c>
      <c r="C64" s="49">
        <v>743</v>
      </c>
      <c r="D64" s="50">
        <v>5.9007282257080078</v>
      </c>
      <c r="E64" s="49">
        <v>204</v>
      </c>
      <c r="F64" s="49">
        <v>129</v>
      </c>
      <c r="G64" s="49">
        <v>227</v>
      </c>
      <c r="H64" s="51">
        <v>34074450</v>
      </c>
      <c r="I64" s="52">
        <v>202824.10714285713</v>
      </c>
      <c r="J64" s="53">
        <v>189500</v>
      </c>
      <c r="K64" s="54">
        <v>58.422618865966797</v>
      </c>
      <c r="L64" s="54">
        <v>26.5</v>
      </c>
      <c r="M64" s="55">
        <v>0.98144590854644775</v>
      </c>
      <c r="N64" s="55">
        <v>0.98850423097610474</v>
      </c>
      <c r="O64" s="55">
        <v>0.96677589416503906</v>
      </c>
      <c r="P64" s="56">
        <v>0.98241686820983887</v>
      </c>
      <c r="Q64" s="52">
        <v>209920.70390309556</v>
      </c>
      <c r="R64" s="53">
        <v>174900</v>
      </c>
      <c r="S64" s="54">
        <v>103.00942230224609</v>
      </c>
      <c r="T64" s="54">
        <v>73</v>
      </c>
      <c r="U64" s="55">
        <v>0.96950429677963257</v>
      </c>
      <c r="V64" s="56">
        <v>1</v>
      </c>
      <c r="W64" s="53">
        <v>199482.59803921569</v>
      </c>
      <c r="X64" s="53">
        <v>174950</v>
      </c>
      <c r="Y64" s="52">
        <v>217122.22480620156</v>
      </c>
      <c r="Z64" s="53">
        <v>190000</v>
      </c>
      <c r="AA64" s="54">
        <v>65.255813598632813</v>
      </c>
      <c r="AB64" s="54">
        <v>41</v>
      </c>
      <c r="AC64" s="55">
        <v>0.9613679051399231</v>
      </c>
      <c r="AD64" s="56">
        <v>0.97276264429092407</v>
      </c>
      <c r="AE64" s="52">
        <v>210867.72687224668</v>
      </c>
      <c r="AF64" s="53">
        <v>189900</v>
      </c>
      <c r="AG64" s="54">
        <v>74.687225341796875</v>
      </c>
      <c r="AH64" s="54">
        <v>41</v>
      </c>
      <c r="AI64" s="55">
        <v>0.98025459051132202</v>
      </c>
      <c r="AJ64" s="56">
        <v>1</v>
      </c>
      <c r="AK64" s="57">
        <v>750</v>
      </c>
      <c r="AL64" s="58">
        <v>148958986</v>
      </c>
      <c r="AM64" s="59">
        <v>1346</v>
      </c>
      <c r="AN64" s="60">
        <v>824</v>
      </c>
      <c r="AO64" s="61">
        <v>198611.98133333333</v>
      </c>
      <c r="AP64" s="58">
        <v>185000</v>
      </c>
      <c r="AQ64" s="59">
        <v>72.148002624511719</v>
      </c>
      <c r="AR64" s="59">
        <v>40.5</v>
      </c>
      <c r="AS64" s="62">
        <v>0.97969514131546021</v>
      </c>
      <c r="AT64" s="62">
        <v>0.98440968990325928</v>
      </c>
      <c r="AU64" s="62">
        <v>0.95593607425689697</v>
      </c>
      <c r="AV64" s="63">
        <v>0.97500002384185791</v>
      </c>
      <c r="AW64" s="58">
        <v>203473.76894502228</v>
      </c>
      <c r="AX64" s="58">
        <v>179925</v>
      </c>
      <c r="AY64" s="61">
        <v>203391.45995145632</v>
      </c>
      <c r="AZ64" s="58">
        <v>189000</v>
      </c>
      <c r="BA64" s="59">
        <v>70.514564514160156</v>
      </c>
      <c r="BB64" s="59">
        <v>37</v>
      </c>
      <c r="BC64" s="62">
        <v>0.95676267147064209</v>
      </c>
      <c r="BD64" s="63">
        <v>0.97559785842895508</v>
      </c>
    </row>
    <row r="65" spans="1:56" x14ac:dyDescent="0.3">
      <c r="A65" s="47">
        <v>43586</v>
      </c>
      <c r="B65" s="48">
        <v>201</v>
      </c>
      <c r="C65" s="49">
        <v>738</v>
      </c>
      <c r="D65" s="50">
        <v>5.8494057655334473</v>
      </c>
      <c r="E65" s="49">
        <v>242</v>
      </c>
      <c r="F65" s="49">
        <v>152</v>
      </c>
      <c r="G65" s="49">
        <v>283</v>
      </c>
      <c r="H65" s="51">
        <v>40118216</v>
      </c>
      <c r="I65" s="52">
        <v>199593.11442786071</v>
      </c>
      <c r="J65" s="53">
        <v>184000</v>
      </c>
      <c r="K65" s="54">
        <v>66.223876953125</v>
      </c>
      <c r="L65" s="54">
        <v>39</v>
      </c>
      <c r="M65" s="55">
        <v>0.98306787014007568</v>
      </c>
      <c r="N65" s="55">
        <v>0.98275864124298096</v>
      </c>
      <c r="O65" s="55">
        <v>0.95985263586044312</v>
      </c>
      <c r="P65" s="56">
        <v>0.97330367565155029</v>
      </c>
      <c r="Q65" s="52">
        <v>215257.05013550137</v>
      </c>
      <c r="R65" s="53">
        <v>174900</v>
      </c>
      <c r="S65" s="54">
        <v>107.581298828125</v>
      </c>
      <c r="T65" s="54">
        <v>68</v>
      </c>
      <c r="U65" s="55">
        <v>0.97155284881591797</v>
      </c>
      <c r="V65" s="56">
        <v>1</v>
      </c>
      <c r="W65" s="53">
        <v>199170.59504132232</v>
      </c>
      <c r="X65" s="53">
        <v>179450</v>
      </c>
      <c r="Y65" s="52">
        <v>205263.15789473685</v>
      </c>
      <c r="Z65" s="53">
        <v>191250</v>
      </c>
      <c r="AA65" s="54">
        <v>73.539474487304688</v>
      </c>
      <c r="AB65" s="54">
        <v>35.5</v>
      </c>
      <c r="AC65" s="55">
        <v>0.95236849784851074</v>
      </c>
      <c r="AD65" s="56">
        <v>0.97524893283843994</v>
      </c>
      <c r="AE65" s="52">
        <v>201955.82685512368</v>
      </c>
      <c r="AF65" s="53">
        <v>189000</v>
      </c>
      <c r="AG65" s="54">
        <v>63.537101745605469</v>
      </c>
      <c r="AH65" s="54">
        <v>30</v>
      </c>
      <c r="AI65" s="55">
        <v>0.98139756917953491</v>
      </c>
      <c r="AJ65" s="56">
        <v>1</v>
      </c>
      <c r="AK65" s="57">
        <v>582</v>
      </c>
      <c r="AL65" s="58">
        <v>114884536</v>
      </c>
      <c r="AM65" s="59">
        <v>1142</v>
      </c>
      <c r="AN65" s="60">
        <v>695</v>
      </c>
      <c r="AO65" s="61">
        <v>197396.10996563573</v>
      </c>
      <c r="AP65" s="58">
        <v>184500</v>
      </c>
      <c r="AQ65" s="59">
        <v>76.109962463378906</v>
      </c>
      <c r="AR65" s="59">
        <v>43</v>
      </c>
      <c r="AS65" s="62">
        <v>0.97918975353240967</v>
      </c>
      <c r="AT65" s="62">
        <v>0.98231828212738037</v>
      </c>
      <c r="AU65" s="62">
        <v>0.95280164480209351</v>
      </c>
      <c r="AV65" s="63">
        <v>0.97186702489852905</v>
      </c>
      <c r="AW65" s="58">
        <v>204186.72767075305</v>
      </c>
      <c r="AX65" s="58">
        <v>180000</v>
      </c>
      <c r="AY65" s="61">
        <v>200842.87194244604</v>
      </c>
      <c r="AZ65" s="58">
        <v>188000</v>
      </c>
      <c r="BA65" s="59">
        <v>71.490646362304688</v>
      </c>
      <c r="BB65" s="59">
        <v>37</v>
      </c>
      <c r="BC65" s="62">
        <v>0.95590662956237793</v>
      </c>
      <c r="BD65" s="63">
        <v>0.97600293159484863</v>
      </c>
    </row>
    <row r="66" spans="1:56" x14ac:dyDescent="0.3">
      <c r="A66" s="47">
        <v>43556</v>
      </c>
      <c r="B66" s="48">
        <v>114</v>
      </c>
      <c r="C66" s="49">
        <v>733</v>
      </c>
      <c r="D66" s="50">
        <v>6.0164155960083008</v>
      </c>
      <c r="E66" s="49">
        <v>263</v>
      </c>
      <c r="F66" s="49">
        <v>187</v>
      </c>
      <c r="G66" s="49">
        <v>308</v>
      </c>
      <c r="H66" s="51">
        <v>19819545</v>
      </c>
      <c r="I66" s="52">
        <v>173855.65789473685</v>
      </c>
      <c r="J66" s="53">
        <v>163000</v>
      </c>
      <c r="K66" s="54">
        <v>71.175437927246094</v>
      </c>
      <c r="L66" s="54">
        <v>33.5</v>
      </c>
      <c r="M66" s="55">
        <v>0.96642076969146729</v>
      </c>
      <c r="N66" s="55">
        <v>0.98180687427520752</v>
      </c>
      <c r="O66" s="55">
        <v>0.947856605052948</v>
      </c>
      <c r="P66" s="56">
        <v>0.97655880451202393</v>
      </c>
      <c r="Q66" s="52">
        <v>219526.74624829469</v>
      </c>
      <c r="R66" s="53">
        <v>176900</v>
      </c>
      <c r="S66" s="54">
        <v>109.36289215087891</v>
      </c>
      <c r="T66" s="54">
        <v>68</v>
      </c>
      <c r="U66" s="55">
        <v>0.9718937873840332</v>
      </c>
      <c r="V66" s="56">
        <v>1</v>
      </c>
      <c r="W66" s="53">
        <v>195098.70342205322</v>
      </c>
      <c r="X66" s="53">
        <v>174900</v>
      </c>
      <c r="Y66" s="52">
        <v>191495.18181818182</v>
      </c>
      <c r="Z66" s="53">
        <v>178500</v>
      </c>
      <c r="AA66" s="54">
        <v>64.550804138183594</v>
      </c>
      <c r="AB66" s="54">
        <v>36</v>
      </c>
      <c r="AC66" s="55">
        <v>0.9600028395652771</v>
      </c>
      <c r="AD66" s="56">
        <v>0.98000001907348633</v>
      </c>
      <c r="AE66" s="52">
        <v>196048.38636363635</v>
      </c>
      <c r="AF66" s="53">
        <v>183250</v>
      </c>
      <c r="AG66" s="54">
        <v>65.568183898925781</v>
      </c>
      <c r="AH66" s="54">
        <v>38</v>
      </c>
      <c r="AI66" s="55">
        <v>0.98050302267074585</v>
      </c>
      <c r="AJ66" s="56">
        <v>1</v>
      </c>
      <c r="AK66" s="57">
        <v>381</v>
      </c>
      <c r="AL66" s="58">
        <v>74766320</v>
      </c>
      <c r="AM66" s="59">
        <v>900</v>
      </c>
      <c r="AN66" s="60">
        <v>543</v>
      </c>
      <c r="AO66" s="61">
        <v>196237.06036745408</v>
      </c>
      <c r="AP66" s="58">
        <v>185000</v>
      </c>
      <c r="AQ66" s="59">
        <v>81.325462341308594</v>
      </c>
      <c r="AR66" s="59">
        <v>47</v>
      </c>
      <c r="AS66" s="62">
        <v>0.97714382410049438</v>
      </c>
      <c r="AT66" s="62">
        <v>0.98186367750167847</v>
      </c>
      <c r="AU66" s="62">
        <v>0.94907206296920776</v>
      </c>
      <c r="AV66" s="63">
        <v>0.97061765193939209</v>
      </c>
      <c r="AW66" s="58">
        <v>205535.51</v>
      </c>
      <c r="AX66" s="58">
        <v>182500</v>
      </c>
      <c r="AY66" s="61">
        <v>199605.51749539594</v>
      </c>
      <c r="AZ66" s="58">
        <v>185000</v>
      </c>
      <c r="BA66" s="59">
        <v>70.917129516601563</v>
      </c>
      <c r="BB66" s="59">
        <v>37</v>
      </c>
      <c r="BC66" s="62">
        <v>0.95689886808395386</v>
      </c>
      <c r="BD66" s="63">
        <v>0.97668594121932983</v>
      </c>
    </row>
    <row r="67" spans="1:56" x14ac:dyDescent="0.3">
      <c r="A67" s="47">
        <v>43525</v>
      </c>
      <c r="B67" s="48">
        <v>103</v>
      </c>
      <c r="C67" s="49">
        <v>705</v>
      </c>
      <c r="D67" s="50">
        <v>5.7708048820495605</v>
      </c>
      <c r="E67" s="49">
        <v>255</v>
      </c>
      <c r="F67" s="49">
        <v>155</v>
      </c>
      <c r="G67" s="49">
        <v>232</v>
      </c>
      <c r="H67" s="51">
        <v>20830663</v>
      </c>
      <c r="I67" s="52">
        <v>202239.44660194175</v>
      </c>
      <c r="J67" s="53">
        <v>182500</v>
      </c>
      <c r="K67" s="54">
        <v>74.601943969726563</v>
      </c>
      <c r="L67" s="54">
        <v>46</v>
      </c>
      <c r="M67" s="55">
        <v>0.98701727390289307</v>
      </c>
      <c r="N67" s="55">
        <v>0.9808729887008667</v>
      </c>
      <c r="O67" s="55">
        <v>0.94559317827224731</v>
      </c>
      <c r="P67" s="56">
        <v>0.96548992395401001</v>
      </c>
      <c r="Q67" s="52">
        <v>215438.66241134753</v>
      </c>
      <c r="R67" s="53">
        <v>175000</v>
      </c>
      <c r="S67" s="54">
        <v>114.6156005859375</v>
      </c>
      <c r="T67" s="54">
        <v>74</v>
      </c>
      <c r="U67" s="55">
        <v>0.97426891326904297</v>
      </c>
      <c r="V67" s="56">
        <v>1</v>
      </c>
      <c r="W67" s="53">
        <v>215433.76862745098</v>
      </c>
      <c r="X67" s="53">
        <v>179500</v>
      </c>
      <c r="Y67" s="52">
        <v>205599.0193548387</v>
      </c>
      <c r="Z67" s="53">
        <v>187000</v>
      </c>
      <c r="AA67" s="54">
        <v>54.522579193115234</v>
      </c>
      <c r="AB67" s="54">
        <v>24</v>
      </c>
      <c r="AC67" s="55">
        <v>0.96388506889343262</v>
      </c>
      <c r="AD67" s="56">
        <v>0.98089170455932617</v>
      </c>
      <c r="AE67" s="52">
        <v>191217.02155172414</v>
      </c>
      <c r="AF67" s="53">
        <v>176500</v>
      </c>
      <c r="AG67" s="54">
        <v>67.431037902832031</v>
      </c>
      <c r="AH67" s="54">
        <v>32.5</v>
      </c>
      <c r="AI67" s="55">
        <v>0.97911530733108521</v>
      </c>
      <c r="AJ67" s="56">
        <v>1</v>
      </c>
      <c r="AK67" s="57">
        <v>267</v>
      </c>
      <c r="AL67" s="58">
        <v>54946775</v>
      </c>
      <c r="AM67" s="59">
        <v>637</v>
      </c>
      <c r="AN67" s="60">
        <v>356</v>
      </c>
      <c r="AO67" s="61">
        <v>205793.16479400749</v>
      </c>
      <c r="AP67" s="58">
        <v>190000</v>
      </c>
      <c r="AQ67" s="59">
        <v>85.6591796875</v>
      </c>
      <c r="AR67" s="59">
        <v>52</v>
      </c>
      <c r="AS67" s="62">
        <v>0.98172217607498169</v>
      </c>
      <c r="AT67" s="62">
        <v>0.98186367750167847</v>
      </c>
      <c r="AU67" s="62">
        <v>0.9495929479598999</v>
      </c>
      <c r="AV67" s="63">
        <v>0.96798861026763916</v>
      </c>
      <c r="AW67" s="58">
        <v>209844.58398744112</v>
      </c>
      <c r="AX67" s="58">
        <v>188000</v>
      </c>
      <c r="AY67" s="61">
        <v>203865.72191011236</v>
      </c>
      <c r="AZ67" s="58">
        <v>188250</v>
      </c>
      <c r="BA67" s="59">
        <v>74.261238098144531</v>
      </c>
      <c r="BB67" s="59">
        <v>37.5</v>
      </c>
      <c r="BC67" s="62">
        <v>0.95526385307312012</v>
      </c>
      <c r="BD67" s="63">
        <v>0.97534447908401489</v>
      </c>
    </row>
    <row r="68" spans="1:56" x14ac:dyDescent="0.3">
      <c r="A68" s="47">
        <v>43497</v>
      </c>
      <c r="B68" s="48">
        <v>94</v>
      </c>
      <c r="C68" s="49">
        <v>680</v>
      </c>
      <c r="D68" s="50">
        <v>5.4912514686584473</v>
      </c>
      <c r="E68" s="49">
        <v>172</v>
      </c>
      <c r="F68" s="49">
        <v>107</v>
      </c>
      <c r="G68" s="49">
        <v>192</v>
      </c>
      <c r="H68" s="51">
        <v>19199120</v>
      </c>
      <c r="I68" s="52">
        <v>204245.95744680852</v>
      </c>
      <c r="J68" s="53">
        <v>188450</v>
      </c>
      <c r="K68" s="54">
        <v>102.04255676269531</v>
      </c>
      <c r="L68" s="54">
        <v>52.5</v>
      </c>
      <c r="M68" s="55">
        <v>0.97347241640090942</v>
      </c>
      <c r="N68" s="55">
        <v>0.98166036605834961</v>
      </c>
      <c r="O68" s="55">
        <v>0.95081168413162231</v>
      </c>
      <c r="P68" s="56">
        <v>0.97117257118225098</v>
      </c>
      <c r="Q68" s="52">
        <v>211065.86323529412</v>
      </c>
      <c r="R68" s="53">
        <v>174950</v>
      </c>
      <c r="S68" s="54">
        <v>115.88382720947266</v>
      </c>
      <c r="T68" s="54">
        <v>81</v>
      </c>
      <c r="U68" s="55">
        <v>0.97548449039459229</v>
      </c>
      <c r="V68" s="56">
        <v>1</v>
      </c>
      <c r="W68" s="53">
        <v>206386.58720930232</v>
      </c>
      <c r="X68" s="53">
        <v>183000</v>
      </c>
      <c r="Y68" s="52">
        <v>193430.84112149532</v>
      </c>
      <c r="Z68" s="53">
        <v>189900</v>
      </c>
      <c r="AA68" s="54">
        <v>72.69158935546875</v>
      </c>
      <c r="AB68" s="54">
        <v>40</v>
      </c>
      <c r="AC68" s="55">
        <v>0.95354408025741577</v>
      </c>
      <c r="AD68" s="56">
        <v>0.97183096408843994</v>
      </c>
      <c r="AE68" s="52">
        <v>197455.72395833334</v>
      </c>
      <c r="AF68" s="53">
        <v>179950</v>
      </c>
      <c r="AG68" s="54">
        <v>86.041664123535156</v>
      </c>
      <c r="AH68" s="54">
        <v>46</v>
      </c>
      <c r="AI68" s="55">
        <v>0.96697556972503662</v>
      </c>
      <c r="AJ68" s="56">
        <v>1</v>
      </c>
      <c r="AK68" s="57">
        <v>164</v>
      </c>
      <c r="AL68" s="58">
        <v>34116112</v>
      </c>
      <c r="AM68" s="59">
        <v>382</v>
      </c>
      <c r="AN68" s="60">
        <v>201</v>
      </c>
      <c r="AO68" s="61">
        <v>208025.07317073172</v>
      </c>
      <c r="AP68" s="58">
        <v>194250</v>
      </c>
      <c r="AQ68" s="59">
        <v>92.603660583496094</v>
      </c>
      <c r="AR68" s="59">
        <v>56.5</v>
      </c>
      <c r="AS68" s="62">
        <v>0.97839665412902832</v>
      </c>
      <c r="AT68" s="62">
        <v>0.98307919502258301</v>
      </c>
      <c r="AU68" s="62">
        <v>0.95208060741424561</v>
      </c>
      <c r="AV68" s="63">
        <v>0.97061765193939209</v>
      </c>
      <c r="AW68" s="58">
        <v>206113.58376963352</v>
      </c>
      <c r="AX68" s="58">
        <v>189250</v>
      </c>
      <c r="AY68" s="61">
        <v>202529.09950248757</v>
      </c>
      <c r="AZ68" s="58">
        <v>189000</v>
      </c>
      <c r="BA68" s="59">
        <v>89.482589721679688</v>
      </c>
      <c r="BB68" s="59">
        <v>47</v>
      </c>
      <c r="BC68" s="62">
        <v>0.94858235120773315</v>
      </c>
      <c r="BD68" s="63">
        <v>0.96535223722457886</v>
      </c>
    </row>
    <row r="69" spans="1:56" x14ac:dyDescent="0.3">
      <c r="A69" s="47">
        <v>43466</v>
      </c>
      <c r="B69" s="48">
        <v>70</v>
      </c>
      <c r="C69" s="49">
        <v>659</v>
      </c>
      <c r="D69" s="50">
        <v>5.4053316116333008</v>
      </c>
      <c r="E69" s="49">
        <v>210</v>
      </c>
      <c r="F69" s="49">
        <v>94</v>
      </c>
      <c r="G69" s="49">
        <v>181</v>
      </c>
      <c r="H69" s="51">
        <v>14916992</v>
      </c>
      <c r="I69" s="52">
        <v>213099.88571428572</v>
      </c>
      <c r="J69" s="53">
        <v>200000</v>
      </c>
      <c r="K69" s="54">
        <v>79.928573608398438</v>
      </c>
      <c r="L69" s="54">
        <v>59</v>
      </c>
      <c r="M69" s="55">
        <v>0.98500919342041016</v>
      </c>
      <c r="N69" s="55">
        <v>0.98644262552261353</v>
      </c>
      <c r="O69" s="55">
        <v>0.95378458499908447</v>
      </c>
      <c r="P69" s="56">
        <v>0.96966320276260376</v>
      </c>
      <c r="Q69" s="52">
        <v>205708.56297420335</v>
      </c>
      <c r="R69" s="53">
        <v>170000</v>
      </c>
      <c r="S69" s="54">
        <v>114.77693176269531</v>
      </c>
      <c r="T69" s="54">
        <v>89</v>
      </c>
      <c r="U69" s="55">
        <v>0.97435897588729858</v>
      </c>
      <c r="V69" s="56">
        <v>1</v>
      </c>
      <c r="W69" s="53">
        <v>205889.98095238095</v>
      </c>
      <c r="X69" s="53">
        <v>189900</v>
      </c>
      <c r="Y69" s="52">
        <v>212885.62765957447</v>
      </c>
      <c r="Z69" s="53">
        <v>187000</v>
      </c>
      <c r="AA69" s="54">
        <v>108.59574127197266</v>
      </c>
      <c r="AB69" s="54">
        <v>59.5</v>
      </c>
      <c r="AC69" s="55">
        <v>0.94287371635437012</v>
      </c>
      <c r="AD69" s="56">
        <v>0.95456439256668091</v>
      </c>
      <c r="AE69" s="52">
        <v>210981.48618784529</v>
      </c>
      <c r="AF69" s="53">
        <v>189900</v>
      </c>
      <c r="AG69" s="54">
        <v>93.961326599121094</v>
      </c>
      <c r="AH69" s="54">
        <v>52</v>
      </c>
      <c r="AI69" s="55">
        <v>0.97115004062652588</v>
      </c>
      <c r="AJ69" s="56">
        <v>1</v>
      </c>
      <c r="AK69" s="57">
        <v>70</v>
      </c>
      <c r="AL69" s="58">
        <v>14916992</v>
      </c>
      <c r="AM69" s="59">
        <v>210</v>
      </c>
      <c r="AN69" s="60">
        <v>94</v>
      </c>
      <c r="AO69" s="61">
        <v>213099.88571428572</v>
      </c>
      <c r="AP69" s="58">
        <v>200000</v>
      </c>
      <c r="AQ69" s="59">
        <v>79.928573608398438</v>
      </c>
      <c r="AR69" s="59">
        <v>59</v>
      </c>
      <c r="AS69" s="62">
        <v>0.98500919342041016</v>
      </c>
      <c r="AT69" s="62">
        <v>0.98644262552261353</v>
      </c>
      <c r="AU69" s="62">
        <v>0.95378458499908447</v>
      </c>
      <c r="AV69" s="63">
        <v>0.96966320276260376</v>
      </c>
      <c r="AW69" s="58">
        <v>205889.98095238095</v>
      </c>
      <c r="AX69" s="58">
        <v>189900</v>
      </c>
      <c r="AY69" s="61">
        <v>212885.62765957447</v>
      </c>
      <c r="AZ69" s="58">
        <v>187000</v>
      </c>
      <c r="BA69" s="59">
        <v>108.59574127197266</v>
      </c>
      <c r="BB69" s="59">
        <v>59.5</v>
      </c>
      <c r="BC69" s="62">
        <v>0.94287371635437012</v>
      </c>
      <c r="BD69" s="63">
        <v>0.95456439256668091</v>
      </c>
    </row>
    <row r="70" spans="1:56" x14ac:dyDescent="0.3">
      <c r="A70" s="47">
        <v>43435</v>
      </c>
      <c r="B70" s="48">
        <v>107</v>
      </c>
      <c r="C70" s="49">
        <v>625</v>
      </c>
      <c r="D70" s="50">
        <v>5.1299586296081543</v>
      </c>
      <c r="E70" s="49">
        <v>119</v>
      </c>
      <c r="F70" s="49">
        <v>96</v>
      </c>
      <c r="G70" s="49">
        <v>148</v>
      </c>
      <c r="H70" s="51">
        <v>19285019</v>
      </c>
      <c r="I70" s="52">
        <v>180233.82242990655</v>
      </c>
      <c r="J70" s="53">
        <v>160000</v>
      </c>
      <c r="K70" s="54">
        <v>73.92523193359375</v>
      </c>
      <c r="L70" s="54">
        <v>57</v>
      </c>
      <c r="M70" s="55">
        <v>0.9692421555519104</v>
      </c>
      <c r="N70" s="55">
        <v>0.98833054304122925</v>
      </c>
      <c r="O70" s="55">
        <v>0.94038212299346924</v>
      </c>
      <c r="P70" s="56">
        <v>0.96836519241333008</v>
      </c>
      <c r="Q70" s="52">
        <v>204737.80160000001</v>
      </c>
      <c r="R70" s="53">
        <v>169900</v>
      </c>
      <c r="S70" s="54">
        <v>125.68800354003906</v>
      </c>
      <c r="T70" s="54">
        <v>92</v>
      </c>
      <c r="U70" s="55">
        <v>0.97371131181716919</v>
      </c>
      <c r="V70" s="56">
        <v>1</v>
      </c>
      <c r="W70" s="53">
        <v>185771.42016806724</v>
      </c>
      <c r="X70" s="53">
        <v>170000</v>
      </c>
      <c r="Y70" s="52">
        <v>202156.75</v>
      </c>
      <c r="Z70" s="53">
        <v>192200</v>
      </c>
      <c r="AA70" s="54">
        <v>89.729164123535156</v>
      </c>
      <c r="AB70" s="54">
        <v>75</v>
      </c>
      <c r="AC70" s="55">
        <v>0.94455611705780029</v>
      </c>
      <c r="AD70" s="56">
        <v>0.96752786636352539</v>
      </c>
      <c r="AE70" s="52">
        <v>203282.76351351352</v>
      </c>
      <c r="AF70" s="53">
        <v>193700</v>
      </c>
      <c r="AG70" s="54">
        <v>88.513511657714844</v>
      </c>
      <c r="AH70" s="54">
        <v>63</v>
      </c>
      <c r="AI70" s="55">
        <v>0.96493107080459595</v>
      </c>
      <c r="AJ70" s="56">
        <v>1</v>
      </c>
      <c r="AK70" s="57">
        <v>1462</v>
      </c>
      <c r="AL70" s="58">
        <v>288958667</v>
      </c>
      <c r="AM70" s="59">
        <v>2422</v>
      </c>
      <c r="AN70" s="60">
        <v>1493</v>
      </c>
      <c r="AO70" s="61">
        <v>197646.14705882352</v>
      </c>
      <c r="AP70" s="58">
        <v>185000</v>
      </c>
      <c r="AQ70" s="59">
        <v>77.335838317871094</v>
      </c>
      <c r="AR70" s="59">
        <v>46</v>
      </c>
      <c r="AS70" s="62">
        <v>0.97366267442703247</v>
      </c>
      <c r="AT70" s="62">
        <v>0.98358321189880371</v>
      </c>
      <c r="AU70" s="62">
        <v>0.94976085424423218</v>
      </c>
      <c r="AV70" s="63">
        <v>0.9679032564163208</v>
      </c>
      <c r="AW70" s="58">
        <v>202629.63955408754</v>
      </c>
      <c r="AX70" s="58">
        <v>182500</v>
      </c>
      <c r="AY70" s="61">
        <v>203251.53114534495</v>
      </c>
      <c r="AZ70" s="58">
        <v>189500</v>
      </c>
      <c r="BA70" s="59">
        <v>76.945747375488281</v>
      </c>
      <c r="BB70" s="59">
        <v>47</v>
      </c>
      <c r="BC70" s="62">
        <v>0.95031565427780151</v>
      </c>
      <c r="BD70" s="63">
        <v>0.96789205074310303</v>
      </c>
    </row>
    <row r="71" spans="1:56" x14ac:dyDescent="0.3">
      <c r="A71" s="47">
        <v>43405</v>
      </c>
      <c r="B71" s="48">
        <v>102</v>
      </c>
      <c r="C71" s="49">
        <v>708</v>
      </c>
      <c r="D71" s="50">
        <v>5.8072457313537598</v>
      </c>
      <c r="E71" s="49">
        <v>137</v>
      </c>
      <c r="F71" s="49">
        <v>85</v>
      </c>
      <c r="G71" s="49">
        <v>161</v>
      </c>
      <c r="H71" s="51">
        <v>20238150</v>
      </c>
      <c r="I71" s="52">
        <v>198413.23529411765</v>
      </c>
      <c r="J71" s="53">
        <v>184950</v>
      </c>
      <c r="K71" s="54">
        <v>86.411766052246094</v>
      </c>
      <c r="L71" s="54">
        <v>49.5</v>
      </c>
      <c r="M71" s="55">
        <v>0.96402859687805176</v>
      </c>
      <c r="N71" s="55">
        <v>0.97789990901947021</v>
      </c>
      <c r="O71" s="55">
        <v>0.93112117052078247</v>
      </c>
      <c r="P71" s="56">
        <v>0.95782703161239624</v>
      </c>
      <c r="Q71" s="52">
        <v>204190.89265536724</v>
      </c>
      <c r="R71" s="53">
        <v>174900</v>
      </c>
      <c r="S71" s="54">
        <v>125.15113067626953</v>
      </c>
      <c r="T71" s="54">
        <v>92.5</v>
      </c>
      <c r="U71" s="55">
        <v>0.97221857309341431</v>
      </c>
      <c r="V71" s="56">
        <v>1</v>
      </c>
      <c r="W71" s="53">
        <v>212076.64233576643</v>
      </c>
      <c r="X71" s="53">
        <v>175000</v>
      </c>
      <c r="Y71" s="52">
        <v>187768.22352941177</v>
      </c>
      <c r="Z71" s="53">
        <v>170000</v>
      </c>
      <c r="AA71" s="54">
        <v>79.882354736328125</v>
      </c>
      <c r="AB71" s="54">
        <v>54</v>
      </c>
      <c r="AC71" s="55">
        <v>0.94473034143447876</v>
      </c>
      <c r="AD71" s="56">
        <v>0.96472668647766113</v>
      </c>
      <c r="AE71" s="52">
        <v>199627.32298136645</v>
      </c>
      <c r="AF71" s="53">
        <v>179900</v>
      </c>
      <c r="AG71" s="54">
        <v>73.720497131347656</v>
      </c>
      <c r="AH71" s="54">
        <v>52</v>
      </c>
      <c r="AI71" s="55">
        <v>0.97158902883529663</v>
      </c>
      <c r="AJ71" s="56">
        <v>1</v>
      </c>
      <c r="AK71" s="57">
        <v>1355</v>
      </c>
      <c r="AL71" s="58">
        <v>269673648</v>
      </c>
      <c r="AM71" s="59">
        <v>2303</v>
      </c>
      <c r="AN71" s="60">
        <v>1397</v>
      </c>
      <c r="AO71" s="61">
        <v>199021.14243542435</v>
      </c>
      <c r="AP71" s="58">
        <v>186000</v>
      </c>
      <c r="AQ71" s="59">
        <v>77.60516357421875</v>
      </c>
      <c r="AR71" s="59">
        <v>45</v>
      </c>
      <c r="AS71" s="62">
        <v>0.97401171922683716</v>
      </c>
      <c r="AT71" s="62">
        <v>0.98327761888504028</v>
      </c>
      <c r="AU71" s="62">
        <v>0.95049506425857544</v>
      </c>
      <c r="AV71" s="63">
        <v>0.96785753965377808</v>
      </c>
      <c r="AW71" s="58">
        <v>203500.7329570126</v>
      </c>
      <c r="AX71" s="58">
        <v>184900</v>
      </c>
      <c r="AY71" s="61">
        <v>203326.76306370794</v>
      </c>
      <c r="AZ71" s="58">
        <v>189000</v>
      </c>
      <c r="BA71" s="59">
        <v>76.067283630371094</v>
      </c>
      <c r="BB71" s="59">
        <v>45</v>
      </c>
      <c r="BC71" s="62">
        <v>0.95071202516555786</v>
      </c>
      <c r="BD71" s="63">
        <v>0.96789205074310303</v>
      </c>
    </row>
    <row r="72" spans="1:56" x14ac:dyDescent="0.3">
      <c r="A72" s="47">
        <v>43374</v>
      </c>
      <c r="B72" s="48">
        <v>115</v>
      </c>
      <c r="C72" s="49">
        <v>728</v>
      </c>
      <c r="D72" s="50">
        <v>6.1176471710205078</v>
      </c>
      <c r="E72" s="49">
        <v>183</v>
      </c>
      <c r="F72" s="49">
        <v>112</v>
      </c>
      <c r="G72" s="49">
        <v>173</v>
      </c>
      <c r="H72" s="51">
        <v>21228996</v>
      </c>
      <c r="I72" s="52">
        <v>184599.96521739129</v>
      </c>
      <c r="J72" s="53">
        <v>169000</v>
      </c>
      <c r="K72" s="54">
        <v>85.417388916015625</v>
      </c>
      <c r="L72" s="54">
        <v>54</v>
      </c>
      <c r="M72" s="55">
        <v>0.96196454763412476</v>
      </c>
      <c r="N72" s="55">
        <v>0.97771716117858887</v>
      </c>
      <c r="O72" s="55">
        <v>0.9231293797492981</v>
      </c>
      <c r="P72" s="56">
        <v>0.9520295262336731</v>
      </c>
      <c r="Q72" s="52">
        <v>204479.18131868131</v>
      </c>
      <c r="R72" s="53">
        <v>174900</v>
      </c>
      <c r="S72" s="54">
        <v>119.7554931640625</v>
      </c>
      <c r="T72" s="54">
        <v>85</v>
      </c>
      <c r="U72" s="55">
        <v>0.97252494096755981</v>
      </c>
      <c r="V72" s="56">
        <v>1</v>
      </c>
      <c r="W72" s="53">
        <v>200309.39890710384</v>
      </c>
      <c r="X72" s="53">
        <v>170000</v>
      </c>
      <c r="Y72" s="52">
        <v>212572.52678571429</v>
      </c>
      <c r="Z72" s="53">
        <v>188750</v>
      </c>
      <c r="AA72" s="54">
        <v>80.535713195800781</v>
      </c>
      <c r="AB72" s="54">
        <v>49.5</v>
      </c>
      <c r="AC72" s="55">
        <v>0.94047600030899048</v>
      </c>
      <c r="AD72" s="56">
        <v>0.96594893932342529</v>
      </c>
      <c r="AE72" s="52">
        <v>202970.57803468208</v>
      </c>
      <c r="AF72" s="53">
        <v>179900</v>
      </c>
      <c r="AG72" s="54">
        <v>78.653182983398438</v>
      </c>
      <c r="AH72" s="54">
        <v>48</v>
      </c>
      <c r="AI72" s="55">
        <v>0.96978449821472168</v>
      </c>
      <c r="AJ72" s="56">
        <v>1</v>
      </c>
      <c r="AK72" s="57">
        <v>1253</v>
      </c>
      <c r="AL72" s="58">
        <v>249435498</v>
      </c>
      <c r="AM72" s="59">
        <v>2166</v>
      </c>
      <c r="AN72" s="60">
        <v>1312</v>
      </c>
      <c r="AO72" s="61">
        <v>199070.6288906624</v>
      </c>
      <c r="AP72" s="58">
        <v>186500</v>
      </c>
      <c r="AQ72" s="59">
        <v>76.888267517089844</v>
      </c>
      <c r="AR72" s="59">
        <v>45</v>
      </c>
      <c r="AS72" s="62">
        <v>0.97482442855834961</v>
      </c>
      <c r="AT72" s="62">
        <v>0.98333334922790527</v>
      </c>
      <c r="AU72" s="62">
        <v>0.95205676555633545</v>
      </c>
      <c r="AV72" s="63">
        <v>0.96860033273696899</v>
      </c>
      <c r="AW72" s="58">
        <v>202958.30470914129</v>
      </c>
      <c r="AX72" s="58">
        <v>184900</v>
      </c>
      <c r="AY72" s="61">
        <v>204334.74771341463</v>
      </c>
      <c r="AZ72" s="58">
        <v>189700</v>
      </c>
      <c r="BA72" s="59">
        <v>75.820121765136719</v>
      </c>
      <c r="BB72" s="59">
        <v>45</v>
      </c>
      <c r="BC72" s="62">
        <v>0.95109528303146362</v>
      </c>
      <c r="BD72" s="63">
        <v>0.96792453527450562</v>
      </c>
    </row>
    <row r="73" spans="1:56" x14ac:dyDescent="0.3">
      <c r="A73" s="47">
        <v>43344</v>
      </c>
      <c r="B73" s="48">
        <v>106</v>
      </c>
      <c r="C73" s="49">
        <v>747</v>
      </c>
      <c r="D73" s="50">
        <v>6.4258065223693848</v>
      </c>
      <c r="E73" s="49">
        <v>157</v>
      </c>
      <c r="F73" s="49">
        <v>116</v>
      </c>
      <c r="G73" s="49">
        <v>192</v>
      </c>
      <c r="H73" s="51">
        <v>20708109</v>
      </c>
      <c r="I73" s="52">
        <v>195359.51886792452</v>
      </c>
      <c r="J73" s="53">
        <v>185000</v>
      </c>
      <c r="K73" s="54">
        <v>80.5660400390625</v>
      </c>
      <c r="L73" s="54">
        <v>62.5</v>
      </c>
      <c r="M73" s="55">
        <v>0.96278512477874756</v>
      </c>
      <c r="N73" s="55">
        <v>0.97757530212402344</v>
      </c>
      <c r="O73" s="55">
        <v>0.93340855836868286</v>
      </c>
      <c r="P73" s="56">
        <v>0.96970522403717041</v>
      </c>
      <c r="Q73" s="52">
        <v>205303.26907630521</v>
      </c>
      <c r="R73" s="53">
        <v>174900</v>
      </c>
      <c r="S73" s="54">
        <v>118.2008056640625</v>
      </c>
      <c r="T73" s="54">
        <v>85</v>
      </c>
      <c r="U73" s="55">
        <v>0.97294408082962036</v>
      </c>
      <c r="V73" s="56">
        <v>1</v>
      </c>
      <c r="W73" s="53">
        <v>194876.71974522292</v>
      </c>
      <c r="X73" s="53">
        <v>185000</v>
      </c>
      <c r="Y73" s="52">
        <v>191000.06896551725</v>
      </c>
      <c r="Z73" s="53">
        <v>174900</v>
      </c>
      <c r="AA73" s="54">
        <v>83.413795471191406</v>
      </c>
      <c r="AB73" s="54">
        <v>58</v>
      </c>
      <c r="AC73" s="55">
        <v>0.92087972164154053</v>
      </c>
      <c r="AD73" s="56">
        <v>0.9520295262336731</v>
      </c>
      <c r="AE73" s="52">
        <v>192351.5625</v>
      </c>
      <c r="AF73" s="53">
        <v>175000</v>
      </c>
      <c r="AG73" s="54">
        <v>78.171875</v>
      </c>
      <c r="AH73" s="54">
        <v>51.5</v>
      </c>
      <c r="AI73" s="55">
        <v>0.9590112566947937</v>
      </c>
      <c r="AJ73" s="56">
        <v>1</v>
      </c>
      <c r="AK73" s="57">
        <v>1138</v>
      </c>
      <c r="AL73" s="58">
        <v>228206502</v>
      </c>
      <c r="AM73" s="59">
        <v>1983</v>
      </c>
      <c r="AN73" s="60">
        <v>1200</v>
      </c>
      <c r="AO73" s="61">
        <v>200532.95430579965</v>
      </c>
      <c r="AP73" s="58">
        <v>187000</v>
      </c>
      <c r="AQ73" s="59">
        <v>76.026359558105469</v>
      </c>
      <c r="AR73" s="59">
        <v>44.5</v>
      </c>
      <c r="AS73" s="62">
        <v>0.97612392902374268</v>
      </c>
      <c r="AT73" s="62">
        <v>0.9839400053024292</v>
      </c>
      <c r="AU73" s="62">
        <v>0.95498001575469971</v>
      </c>
      <c r="AV73" s="63">
        <v>0.96933776140213013</v>
      </c>
      <c r="AW73" s="58">
        <v>203202.75743822491</v>
      </c>
      <c r="AX73" s="58">
        <v>185000</v>
      </c>
      <c r="AY73" s="61">
        <v>203565.88833333334</v>
      </c>
      <c r="AZ73" s="58">
        <v>189900</v>
      </c>
      <c r="BA73" s="59">
        <v>75.379997253417969</v>
      </c>
      <c r="BB73" s="59">
        <v>45</v>
      </c>
      <c r="BC73" s="62">
        <v>0.95208722352981567</v>
      </c>
      <c r="BD73" s="63">
        <v>0.96842104196548462</v>
      </c>
    </row>
    <row r="74" spans="1:56" x14ac:dyDescent="0.3">
      <c r="A74" s="47">
        <v>43313</v>
      </c>
      <c r="B74" s="48">
        <v>141</v>
      </c>
      <c r="C74" s="49">
        <v>782</v>
      </c>
      <c r="D74" s="50">
        <v>6.6980729103088379</v>
      </c>
      <c r="E74" s="49">
        <v>225</v>
      </c>
      <c r="F74" s="49">
        <v>119</v>
      </c>
      <c r="G74" s="49">
        <v>185</v>
      </c>
      <c r="H74" s="51">
        <v>27602739</v>
      </c>
      <c r="I74" s="52">
        <v>195764.10638297873</v>
      </c>
      <c r="J74" s="53">
        <v>181000</v>
      </c>
      <c r="K74" s="54">
        <v>74.156028747558594</v>
      </c>
      <c r="L74" s="54">
        <v>48</v>
      </c>
      <c r="M74" s="55">
        <v>0.96908223628997803</v>
      </c>
      <c r="N74" s="55">
        <v>0.97696477174758911</v>
      </c>
      <c r="O74" s="55">
        <v>0.9387056827545166</v>
      </c>
      <c r="P74" s="56">
        <v>0.95512819290161133</v>
      </c>
      <c r="Q74" s="52">
        <v>205323.38618925831</v>
      </c>
      <c r="R74" s="53">
        <v>175000</v>
      </c>
      <c r="S74" s="54">
        <v>112.45652008056641</v>
      </c>
      <c r="T74" s="54">
        <v>81</v>
      </c>
      <c r="U74" s="55">
        <v>0.97249501943588257</v>
      </c>
      <c r="V74" s="56">
        <v>1</v>
      </c>
      <c r="W74" s="53">
        <v>206565.01777777777</v>
      </c>
      <c r="X74" s="53">
        <v>179900</v>
      </c>
      <c r="Y74" s="52">
        <v>199194.11764705883</v>
      </c>
      <c r="Z74" s="53">
        <v>179900</v>
      </c>
      <c r="AA74" s="54">
        <v>77.193275451660156</v>
      </c>
      <c r="AB74" s="54">
        <v>58</v>
      </c>
      <c r="AC74" s="55">
        <v>0.92501133680343628</v>
      </c>
      <c r="AD74" s="56">
        <v>0.9637305736541748</v>
      </c>
      <c r="AE74" s="52">
        <v>197487.02162162162</v>
      </c>
      <c r="AF74" s="53">
        <v>183000</v>
      </c>
      <c r="AG74" s="54">
        <v>73.210807800292969</v>
      </c>
      <c r="AH74" s="54">
        <v>53</v>
      </c>
      <c r="AI74" s="55">
        <v>0.96237540245056152</v>
      </c>
      <c r="AJ74" s="56">
        <v>1</v>
      </c>
      <c r="AK74" s="57">
        <v>1032</v>
      </c>
      <c r="AL74" s="58">
        <v>207498393</v>
      </c>
      <c r="AM74" s="59">
        <v>1826</v>
      </c>
      <c r="AN74" s="60">
        <v>1084</v>
      </c>
      <c r="AO74" s="61">
        <v>201064.33430232559</v>
      </c>
      <c r="AP74" s="58">
        <v>187000</v>
      </c>
      <c r="AQ74" s="59">
        <v>75.560073852539063</v>
      </c>
      <c r="AR74" s="59">
        <v>43</v>
      </c>
      <c r="AS74" s="62">
        <v>0.9774940013885498</v>
      </c>
      <c r="AT74" s="62">
        <v>0.9850083589553833</v>
      </c>
      <c r="AU74" s="62">
        <v>0.95719563961029053</v>
      </c>
      <c r="AV74" s="63">
        <v>0.96933776140213013</v>
      </c>
      <c r="AW74" s="58">
        <v>203918.63253012049</v>
      </c>
      <c r="AX74" s="58">
        <v>185000</v>
      </c>
      <c r="AY74" s="61">
        <v>204910.57011070111</v>
      </c>
      <c r="AZ74" s="58">
        <v>189900</v>
      </c>
      <c r="BA74" s="59">
        <v>74.520294189453125</v>
      </c>
      <c r="BB74" s="59">
        <v>43</v>
      </c>
      <c r="BC74" s="62">
        <v>0.95539802312850952</v>
      </c>
      <c r="BD74" s="63">
        <v>0.96935582160949707</v>
      </c>
    </row>
    <row r="75" spans="1:56" x14ac:dyDescent="0.3">
      <c r="A75" s="47">
        <v>43282</v>
      </c>
      <c r="B75" s="48">
        <v>190</v>
      </c>
      <c r="C75" s="49">
        <v>750</v>
      </c>
      <c r="D75" s="50">
        <v>6.4701652526855469</v>
      </c>
      <c r="E75" s="49">
        <v>180</v>
      </c>
      <c r="F75" s="49">
        <v>127</v>
      </c>
      <c r="G75" s="49">
        <v>217</v>
      </c>
      <c r="H75" s="51">
        <v>36060316</v>
      </c>
      <c r="I75" s="52">
        <v>189791.13684210528</v>
      </c>
      <c r="J75" s="53">
        <v>180200</v>
      </c>
      <c r="K75" s="54">
        <v>72.873687744140625</v>
      </c>
      <c r="L75" s="54">
        <v>48</v>
      </c>
      <c r="M75" s="55">
        <v>0.98393863439559937</v>
      </c>
      <c r="N75" s="55">
        <v>0.98618388175964355</v>
      </c>
      <c r="O75" s="55">
        <v>0.95733094215393066</v>
      </c>
      <c r="P75" s="56">
        <v>0.96866178512573242</v>
      </c>
      <c r="Q75" s="52">
        <v>206501.26133333333</v>
      </c>
      <c r="R75" s="53">
        <v>175450</v>
      </c>
      <c r="S75" s="54">
        <v>115.54933166503906</v>
      </c>
      <c r="T75" s="54">
        <v>78.5</v>
      </c>
      <c r="U75" s="55">
        <v>0.97251534461975098</v>
      </c>
      <c r="V75" s="56">
        <v>1</v>
      </c>
      <c r="W75" s="53">
        <v>201623.05</v>
      </c>
      <c r="X75" s="53">
        <v>188950</v>
      </c>
      <c r="Y75" s="52">
        <v>201813.77952755906</v>
      </c>
      <c r="Z75" s="53">
        <v>190000</v>
      </c>
      <c r="AA75" s="54">
        <v>76.881889343261719</v>
      </c>
      <c r="AB75" s="54">
        <v>49</v>
      </c>
      <c r="AC75" s="55">
        <v>0.95044487714767456</v>
      </c>
      <c r="AD75" s="56">
        <v>0.9590722918510437</v>
      </c>
      <c r="AE75" s="52">
        <v>196569.5806451613</v>
      </c>
      <c r="AF75" s="53">
        <v>184950</v>
      </c>
      <c r="AG75" s="54">
        <v>73.940093994140625</v>
      </c>
      <c r="AH75" s="54">
        <v>49</v>
      </c>
      <c r="AI75" s="55">
        <v>0.96993225812911987</v>
      </c>
      <c r="AJ75" s="56">
        <v>1</v>
      </c>
      <c r="AK75" s="57">
        <v>891</v>
      </c>
      <c r="AL75" s="58">
        <v>179895654</v>
      </c>
      <c r="AM75" s="59">
        <v>1601</v>
      </c>
      <c r="AN75" s="60">
        <v>965</v>
      </c>
      <c r="AO75" s="61">
        <v>201903.09090909091</v>
      </c>
      <c r="AP75" s="58">
        <v>188000</v>
      </c>
      <c r="AQ75" s="59">
        <v>75.782264709472656</v>
      </c>
      <c r="AR75" s="59">
        <v>43</v>
      </c>
      <c r="AS75" s="62">
        <v>0.9788251519203186</v>
      </c>
      <c r="AT75" s="62">
        <v>0.98641884326934814</v>
      </c>
      <c r="AU75" s="62">
        <v>0.96012169122695923</v>
      </c>
      <c r="AV75" s="63">
        <v>0.97126436233520508</v>
      </c>
      <c r="AW75" s="58">
        <v>203546.7170518426</v>
      </c>
      <c r="AX75" s="58">
        <v>186900</v>
      </c>
      <c r="AY75" s="61">
        <v>205615.50051813471</v>
      </c>
      <c r="AZ75" s="58">
        <v>190000</v>
      </c>
      <c r="BA75" s="59">
        <v>74.190673828125</v>
      </c>
      <c r="BB75" s="59">
        <v>42</v>
      </c>
      <c r="BC75" s="62">
        <v>0.95914512872695923</v>
      </c>
      <c r="BD75" s="63">
        <v>0.96981501579284668</v>
      </c>
    </row>
    <row r="76" spans="1:56" x14ac:dyDescent="0.3">
      <c r="A76" s="47">
        <v>43252</v>
      </c>
      <c r="B76" s="48">
        <v>171</v>
      </c>
      <c r="C76" s="49">
        <v>771</v>
      </c>
      <c r="D76" s="50">
        <v>6.8280444145202637</v>
      </c>
      <c r="E76" s="49">
        <v>218</v>
      </c>
      <c r="F76" s="49">
        <v>166</v>
      </c>
      <c r="G76" s="49">
        <v>271</v>
      </c>
      <c r="H76" s="51">
        <v>35479305</v>
      </c>
      <c r="I76" s="52">
        <v>207481.31578947368</v>
      </c>
      <c r="J76" s="53">
        <v>194900</v>
      </c>
      <c r="K76" s="54">
        <v>70.023391723632813</v>
      </c>
      <c r="L76" s="54">
        <v>33</v>
      </c>
      <c r="M76" s="55">
        <v>0.97876101732254028</v>
      </c>
      <c r="N76" s="55">
        <v>0.98839914798736572</v>
      </c>
      <c r="O76" s="55">
        <v>0.95893919467926025</v>
      </c>
      <c r="P76" s="56">
        <v>0.97692304849624634</v>
      </c>
      <c r="Q76" s="52">
        <v>204709.49416342413</v>
      </c>
      <c r="R76" s="53">
        <v>175000</v>
      </c>
      <c r="S76" s="54">
        <v>108.95849609375</v>
      </c>
      <c r="T76" s="54">
        <v>72</v>
      </c>
      <c r="U76" s="55">
        <v>0.97491520643234253</v>
      </c>
      <c r="V76" s="56">
        <v>1</v>
      </c>
      <c r="W76" s="53">
        <v>187000.74770642203</v>
      </c>
      <c r="X76" s="53">
        <v>169450</v>
      </c>
      <c r="Y76" s="52">
        <v>189302.48795180724</v>
      </c>
      <c r="Z76" s="53">
        <v>170450</v>
      </c>
      <c r="AA76" s="54">
        <v>74.084335327148438</v>
      </c>
      <c r="AB76" s="54">
        <v>46</v>
      </c>
      <c r="AC76" s="55">
        <v>0.95610642433166504</v>
      </c>
      <c r="AD76" s="56">
        <v>0.96837508678436279</v>
      </c>
      <c r="AE76" s="52">
        <v>195731.83025830259</v>
      </c>
      <c r="AF76" s="53">
        <v>183838</v>
      </c>
      <c r="AG76" s="54">
        <v>68.350555419921875</v>
      </c>
      <c r="AH76" s="54">
        <v>42</v>
      </c>
      <c r="AI76" s="55">
        <v>0.96973788738250732</v>
      </c>
      <c r="AJ76" s="56">
        <v>1</v>
      </c>
      <c r="AK76" s="57">
        <v>701</v>
      </c>
      <c r="AL76" s="58">
        <v>143835338</v>
      </c>
      <c r="AM76" s="59">
        <v>1421</v>
      </c>
      <c r="AN76" s="60">
        <v>838</v>
      </c>
      <c r="AO76" s="61">
        <v>205185.93152639086</v>
      </c>
      <c r="AP76" s="58">
        <v>189900</v>
      </c>
      <c r="AQ76" s="59">
        <v>76.570610046386719</v>
      </c>
      <c r="AR76" s="59">
        <v>41</v>
      </c>
      <c r="AS76" s="62">
        <v>0.97743922472000122</v>
      </c>
      <c r="AT76" s="62">
        <v>0.98680740594863892</v>
      </c>
      <c r="AU76" s="62">
        <v>0.96087813377380371</v>
      </c>
      <c r="AV76" s="63">
        <v>0.97201764583587646</v>
      </c>
      <c r="AW76" s="58">
        <v>203790.39057002112</v>
      </c>
      <c r="AX76" s="58">
        <v>186500</v>
      </c>
      <c r="AY76" s="61">
        <v>206191.65632458235</v>
      </c>
      <c r="AZ76" s="58">
        <v>189975</v>
      </c>
      <c r="BA76" s="59">
        <v>73.782814025878906</v>
      </c>
      <c r="BB76" s="59">
        <v>41</v>
      </c>
      <c r="BC76" s="62">
        <v>0.96046370267868042</v>
      </c>
      <c r="BD76" s="63">
        <v>0.97125118970870972</v>
      </c>
    </row>
    <row r="77" spans="1:56" x14ac:dyDescent="0.3">
      <c r="A77" s="47">
        <v>43221</v>
      </c>
      <c r="B77" s="48">
        <v>149</v>
      </c>
      <c r="C77" s="49">
        <v>719</v>
      </c>
      <c r="D77" s="50">
        <v>6.367527961730957</v>
      </c>
      <c r="E77" s="49">
        <v>270</v>
      </c>
      <c r="F77" s="49">
        <v>161</v>
      </c>
      <c r="G77" s="49">
        <v>242</v>
      </c>
      <c r="H77" s="51">
        <v>31773939</v>
      </c>
      <c r="I77" s="52">
        <v>213247.91275167785</v>
      </c>
      <c r="J77" s="53">
        <v>200000</v>
      </c>
      <c r="K77" s="54">
        <v>69.523490905761719</v>
      </c>
      <c r="L77" s="54">
        <v>36</v>
      </c>
      <c r="M77" s="55">
        <v>0.97701728343963623</v>
      </c>
      <c r="N77" s="55">
        <v>0.99007844924926758</v>
      </c>
      <c r="O77" s="55">
        <v>0.98357862234115601</v>
      </c>
      <c r="P77" s="56">
        <v>0.97771716117858887</v>
      </c>
      <c r="Q77" s="52">
        <v>215510.80250347705</v>
      </c>
      <c r="R77" s="53">
        <v>189900</v>
      </c>
      <c r="S77" s="54">
        <v>103.77886199951172</v>
      </c>
      <c r="T77" s="54">
        <v>66</v>
      </c>
      <c r="U77" s="55">
        <v>0.9786340594291687</v>
      </c>
      <c r="V77" s="56">
        <v>1</v>
      </c>
      <c r="W77" s="53">
        <v>188750.1851851852</v>
      </c>
      <c r="X77" s="53">
        <v>166000</v>
      </c>
      <c r="Y77" s="52">
        <v>201266.70186335404</v>
      </c>
      <c r="Z77" s="53">
        <v>194900</v>
      </c>
      <c r="AA77" s="54">
        <v>73.546585083007813</v>
      </c>
      <c r="AB77" s="54">
        <v>39</v>
      </c>
      <c r="AC77" s="55">
        <v>0.95182478427886963</v>
      </c>
      <c r="AD77" s="56">
        <v>0.97378277778625488</v>
      </c>
      <c r="AE77" s="52">
        <v>213119.37603305784</v>
      </c>
      <c r="AF77" s="53">
        <v>199450</v>
      </c>
      <c r="AG77" s="54">
        <v>66.26446533203125</v>
      </c>
      <c r="AH77" s="54">
        <v>29.5</v>
      </c>
      <c r="AI77" s="55">
        <v>0.97032821178436279</v>
      </c>
      <c r="AJ77" s="56">
        <v>1</v>
      </c>
      <c r="AK77" s="57">
        <v>530</v>
      </c>
      <c r="AL77" s="58">
        <v>108356033</v>
      </c>
      <c r="AM77" s="59">
        <v>1203</v>
      </c>
      <c r="AN77" s="60">
        <v>672</v>
      </c>
      <c r="AO77" s="61">
        <v>204445.34528301886</v>
      </c>
      <c r="AP77" s="58">
        <v>188500</v>
      </c>
      <c r="AQ77" s="59">
        <v>78.683021545410156</v>
      </c>
      <c r="AR77" s="59">
        <v>44</v>
      </c>
      <c r="AS77" s="62">
        <v>0.9770127534866333</v>
      </c>
      <c r="AT77" s="62">
        <v>0.98636007308959961</v>
      </c>
      <c r="AU77" s="62">
        <v>0.96150368452072144</v>
      </c>
      <c r="AV77" s="63">
        <v>0.97023344039916992</v>
      </c>
      <c r="AW77" s="58">
        <v>206832.90274314216</v>
      </c>
      <c r="AX77" s="58">
        <v>189500</v>
      </c>
      <c r="AY77" s="61">
        <v>210363.68303571429</v>
      </c>
      <c r="AZ77" s="58">
        <v>195500</v>
      </c>
      <c r="BA77" s="59">
        <v>73.708335876464844</v>
      </c>
      <c r="BB77" s="59">
        <v>39.5</v>
      </c>
      <c r="BC77" s="62">
        <v>0.96154004335403442</v>
      </c>
      <c r="BD77" s="63">
        <v>0.97169804573059082</v>
      </c>
    </row>
    <row r="78" spans="1:56" x14ac:dyDescent="0.3">
      <c r="A78" s="47">
        <v>43191</v>
      </c>
      <c r="B78" s="48">
        <v>118</v>
      </c>
      <c r="C78" s="49">
        <v>693</v>
      </c>
      <c r="D78" s="50">
        <v>6.1372694969177246</v>
      </c>
      <c r="E78" s="49">
        <v>273</v>
      </c>
      <c r="F78" s="49">
        <v>146</v>
      </c>
      <c r="G78" s="49">
        <v>240</v>
      </c>
      <c r="H78" s="51">
        <v>23516588</v>
      </c>
      <c r="I78" s="52">
        <v>199293.11864406778</v>
      </c>
      <c r="J78" s="53">
        <v>179250</v>
      </c>
      <c r="K78" s="54">
        <v>74.440681457519531</v>
      </c>
      <c r="L78" s="54">
        <v>43.5</v>
      </c>
      <c r="M78" s="55">
        <v>0.98643893003463745</v>
      </c>
      <c r="N78" s="55">
        <v>0.99035251140594482</v>
      </c>
      <c r="O78" s="55">
        <v>0.95943325757980347</v>
      </c>
      <c r="P78" s="56">
        <v>0.96945464611053467</v>
      </c>
      <c r="Q78" s="52">
        <v>214925.40692640693</v>
      </c>
      <c r="R78" s="53">
        <v>185000</v>
      </c>
      <c r="S78" s="54">
        <v>108.25396728515625</v>
      </c>
      <c r="T78" s="54">
        <v>68</v>
      </c>
      <c r="U78" s="55">
        <v>0.97508233785629272</v>
      </c>
      <c r="V78" s="56">
        <v>1</v>
      </c>
      <c r="W78" s="53">
        <v>215457.9706959707</v>
      </c>
      <c r="X78" s="53">
        <v>195000</v>
      </c>
      <c r="Y78" s="52">
        <v>217633.58219178082</v>
      </c>
      <c r="Z78" s="53">
        <v>205200</v>
      </c>
      <c r="AA78" s="54">
        <v>63.267124176025391</v>
      </c>
      <c r="AB78" s="54">
        <v>29.5</v>
      </c>
      <c r="AC78" s="55">
        <v>0.96492958068847656</v>
      </c>
      <c r="AD78" s="56">
        <v>0.97233229875564575</v>
      </c>
      <c r="AE78" s="52">
        <v>217161.22083333333</v>
      </c>
      <c r="AF78" s="53">
        <v>214700</v>
      </c>
      <c r="AG78" s="54">
        <v>61.125</v>
      </c>
      <c r="AH78" s="54">
        <v>28</v>
      </c>
      <c r="AI78" s="55">
        <v>0.98169964551925659</v>
      </c>
      <c r="AJ78" s="56">
        <v>1</v>
      </c>
      <c r="AK78" s="57">
        <v>381</v>
      </c>
      <c r="AL78" s="58">
        <v>76582094</v>
      </c>
      <c r="AM78" s="59">
        <v>933</v>
      </c>
      <c r="AN78" s="60">
        <v>511</v>
      </c>
      <c r="AO78" s="61">
        <v>201002.87139107613</v>
      </c>
      <c r="AP78" s="58">
        <v>182000</v>
      </c>
      <c r="AQ78" s="59">
        <v>82.265090942382813</v>
      </c>
      <c r="AR78" s="59">
        <v>49</v>
      </c>
      <c r="AS78" s="62">
        <v>0.97701102495193481</v>
      </c>
      <c r="AT78" s="62">
        <v>0.98518520593643188</v>
      </c>
      <c r="AU78" s="62">
        <v>0.95287072658538818</v>
      </c>
      <c r="AV78" s="63">
        <v>0.96893101930618286</v>
      </c>
      <c r="AW78" s="58">
        <v>212065.84351554126</v>
      </c>
      <c r="AX78" s="58">
        <v>194900</v>
      </c>
      <c r="AY78" s="61">
        <v>213229.85518590998</v>
      </c>
      <c r="AZ78" s="58">
        <v>196000</v>
      </c>
      <c r="BA78" s="59">
        <v>73.759292602539063</v>
      </c>
      <c r="BB78" s="59">
        <v>40</v>
      </c>
      <c r="BC78" s="62">
        <v>0.96460103988647461</v>
      </c>
      <c r="BD78" s="63">
        <v>0.97115951776504517</v>
      </c>
    </row>
    <row r="79" spans="1:56" x14ac:dyDescent="0.3">
      <c r="A79" s="47">
        <v>43160</v>
      </c>
      <c r="B79" s="48">
        <v>123</v>
      </c>
      <c r="C79" s="49">
        <v>639</v>
      </c>
      <c r="D79" s="50">
        <v>5.6590409278869629</v>
      </c>
      <c r="E79" s="49">
        <v>274</v>
      </c>
      <c r="F79" s="49">
        <v>127</v>
      </c>
      <c r="G79" s="49">
        <v>225</v>
      </c>
      <c r="H79" s="51">
        <v>25699811</v>
      </c>
      <c r="I79" s="52">
        <v>208941.55284552847</v>
      </c>
      <c r="J79" s="53">
        <v>186000</v>
      </c>
      <c r="K79" s="54">
        <v>78.934959411621094</v>
      </c>
      <c r="L79" s="54">
        <v>46</v>
      </c>
      <c r="M79" s="55">
        <v>0.98100829124450684</v>
      </c>
      <c r="N79" s="55">
        <v>0.98925530910491943</v>
      </c>
      <c r="O79" s="55">
        <v>0.96476656198501587</v>
      </c>
      <c r="P79" s="56">
        <v>0.97050148248672485</v>
      </c>
      <c r="Q79" s="52">
        <v>213727.52112676058</v>
      </c>
      <c r="R79" s="53">
        <v>187500</v>
      </c>
      <c r="S79" s="54">
        <v>107.48826599121094</v>
      </c>
      <c r="T79" s="54">
        <v>60</v>
      </c>
      <c r="U79" s="55">
        <v>0.97801375389099121</v>
      </c>
      <c r="V79" s="56">
        <v>1</v>
      </c>
      <c r="W79" s="53">
        <v>208869.62043795621</v>
      </c>
      <c r="X79" s="53">
        <v>200000</v>
      </c>
      <c r="Y79" s="52">
        <v>214491.92913385827</v>
      </c>
      <c r="Z79" s="53">
        <v>195000</v>
      </c>
      <c r="AA79" s="54">
        <v>71.913383483886719</v>
      </c>
      <c r="AB79" s="54">
        <v>32</v>
      </c>
      <c r="AC79" s="55">
        <v>0.98010063171386719</v>
      </c>
      <c r="AD79" s="56">
        <v>0.97957795858383179</v>
      </c>
      <c r="AE79" s="52">
        <v>211340.88888888888</v>
      </c>
      <c r="AF79" s="53">
        <v>195000</v>
      </c>
      <c r="AG79" s="54">
        <v>68.791114807128906</v>
      </c>
      <c r="AH79" s="54">
        <v>35</v>
      </c>
      <c r="AI79" s="55">
        <v>0.9860914945602417</v>
      </c>
      <c r="AJ79" s="56">
        <v>1</v>
      </c>
      <c r="AK79" s="57">
        <v>263</v>
      </c>
      <c r="AL79" s="58">
        <v>53065506</v>
      </c>
      <c r="AM79" s="59">
        <v>660</v>
      </c>
      <c r="AN79" s="60">
        <v>365</v>
      </c>
      <c r="AO79" s="61">
        <v>201769.98479087453</v>
      </c>
      <c r="AP79" s="58">
        <v>183000</v>
      </c>
      <c r="AQ79" s="59">
        <v>85.775665283203125</v>
      </c>
      <c r="AR79" s="59">
        <v>52</v>
      </c>
      <c r="AS79" s="62">
        <v>0.97278100252151489</v>
      </c>
      <c r="AT79" s="62">
        <v>0.98322582244873047</v>
      </c>
      <c r="AU79" s="62">
        <v>0.94992631673812866</v>
      </c>
      <c r="AV79" s="63">
        <v>0.96863240003585815</v>
      </c>
      <c r="AW79" s="58">
        <v>210662.73636363636</v>
      </c>
      <c r="AX79" s="58">
        <v>194900</v>
      </c>
      <c r="AY79" s="61">
        <v>211468.36438356165</v>
      </c>
      <c r="AZ79" s="58">
        <v>190000</v>
      </c>
      <c r="BA79" s="59">
        <v>77.956161499023438</v>
      </c>
      <c r="BB79" s="59">
        <v>43</v>
      </c>
      <c r="BC79" s="62">
        <v>0.96446961164474487</v>
      </c>
      <c r="BD79" s="63">
        <v>0.97055011987686157</v>
      </c>
    </row>
    <row r="80" spans="1:56" x14ac:dyDescent="0.3">
      <c r="A80" s="47">
        <v>43132</v>
      </c>
      <c r="B80" s="48">
        <v>71</v>
      </c>
      <c r="C80" s="49">
        <v>564</v>
      </c>
      <c r="D80" s="50">
        <v>4.9948339462280273</v>
      </c>
      <c r="E80" s="49">
        <v>215</v>
      </c>
      <c r="F80" s="49">
        <v>126</v>
      </c>
      <c r="G80" s="49">
        <v>204</v>
      </c>
      <c r="H80" s="51">
        <v>13442645</v>
      </c>
      <c r="I80" s="52">
        <v>189333.02816901408</v>
      </c>
      <c r="J80" s="53">
        <v>180000</v>
      </c>
      <c r="K80" s="54">
        <v>86.985916137695313</v>
      </c>
      <c r="L80" s="54">
        <v>65</v>
      </c>
      <c r="M80" s="55">
        <v>0.96135193109512329</v>
      </c>
      <c r="N80" s="55">
        <v>0.97922080755233765</v>
      </c>
      <c r="O80" s="55">
        <v>0.93005985021591187</v>
      </c>
      <c r="P80" s="56">
        <v>0.96178346872329712</v>
      </c>
      <c r="Q80" s="52">
        <v>210030.71453900708</v>
      </c>
      <c r="R80" s="53">
        <v>179900</v>
      </c>
      <c r="S80" s="54">
        <v>119.57801055908203</v>
      </c>
      <c r="T80" s="54">
        <v>85</v>
      </c>
      <c r="U80" s="55">
        <v>0.97687447071075439</v>
      </c>
      <c r="V80" s="56">
        <v>1</v>
      </c>
      <c r="W80" s="53">
        <v>208186.06511627906</v>
      </c>
      <c r="X80" s="53">
        <v>178500</v>
      </c>
      <c r="Y80" s="52">
        <v>215475.48412698411</v>
      </c>
      <c r="Z80" s="53">
        <v>199950</v>
      </c>
      <c r="AA80" s="54">
        <v>75</v>
      </c>
      <c r="AB80" s="54">
        <v>47</v>
      </c>
      <c r="AC80" s="55">
        <v>0.9618217945098877</v>
      </c>
      <c r="AD80" s="56">
        <v>0.96852689981460571</v>
      </c>
      <c r="AE80" s="52">
        <v>208736.35294117648</v>
      </c>
      <c r="AF80" s="53">
        <v>194975</v>
      </c>
      <c r="AG80" s="54">
        <v>76.416664123535156</v>
      </c>
      <c r="AH80" s="54">
        <v>43.5</v>
      </c>
      <c r="AI80" s="55">
        <v>0.98037117719650269</v>
      </c>
      <c r="AJ80" s="56">
        <v>1</v>
      </c>
      <c r="AK80" s="57">
        <v>140</v>
      </c>
      <c r="AL80" s="58">
        <v>27365695</v>
      </c>
      <c r="AM80" s="59">
        <v>386</v>
      </c>
      <c r="AN80" s="60">
        <v>238</v>
      </c>
      <c r="AO80" s="61">
        <v>195469.25</v>
      </c>
      <c r="AP80" s="58">
        <v>180000</v>
      </c>
      <c r="AQ80" s="59">
        <v>91.785713195800781</v>
      </c>
      <c r="AR80" s="59">
        <v>64.5</v>
      </c>
      <c r="AS80" s="62">
        <v>0.9655526876449585</v>
      </c>
      <c r="AT80" s="62">
        <v>0.98058187961578369</v>
      </c>
      <c r="AU80" s="62">
        <v>0.93688803911209106</v>
      </c>
      <c r="AV80" s="63">
        <v>0.96134048700332642</v>
      </c>
      <c r="AW80" s="58">
        <v>211935.56994818652</v>
      </c>
      <c r="AX80" s="58">
        <v>189900</v>
      </c>
      <c r="AY80" s="61">
        <v>209854.94957983194</v>
      </c>
      <c r="AZ80" s="58">
        <v>189900</v>
      </c>
      <c r="BA80" s="59">
        <v>81.180671691894531</v>
      </c>
      <c r="BB80" s="59">
        <v>49</v>
      </c>
      <c r="BC80" s="62">
        <v>0.95612865686416626</v>
      </c>
      <c r="BD80" s="63">
        <v>0.96822774410247803</v>
      </c>
    </row>
    <row r="81" spans="1:56" x14ac:dyDescent="0.3">
      <c r="A81" s="47">
        <v>43101</v>
      </c>
      <c r="B81" s="48">
        <v>69</v>
      </c>
      <c r="C81" s="49">
        <v>559</v>
      </c>
      <c r="D81" s="50">
        <v>4.9106879234313965</v>
      </c>
      <c r="E81" s="49">
        <v>171</v>
      </c>
      <c r="F81" s="49">
        <v>112</v>
      </c>
      <c r="G81" s="49">
        <v>154</v>
      </c>
      <c r="H81" s="51">
        <v>13923050</v>
      </c>
      <c r="I81" s="52">
        <v>201783.33333333334</v>
      </c>
      <c r="J81" s="53">
        <v>180000</v>
      </c>
      <c r="K81" s="54">
        <v>96.724639892578125</v>
      </c>
      <c r="L81" s="54">
        <v>64</v>
      </c>
      <c r="M81" s="55">
        <v>0.9698752760887146</v>
      </c>
      <c r="N81" s="55">
        <v>0.9874686598777771</v>
      </c>
      <c r="O81" s="55">
        <v>0.94391417503356934</v>
      </c>
      <c r="P81" s="56">
        <v>0.96124136447906494</v>
      </c>
      <c r="Q81" s="52">
        <v>210504.59391771018</v>
      </c>
      <c r="R81" s="53">
        <v>183700</v>
      </c>
      <c r="S81" s="54">
        <v>119.98390197753906</v>
      </c>
      <c r="T81" s="54">
        <v>93</v>
      </c>
      <c r="U81" s="55">
        <v>0.97716289758682251</v>
      </c>
      <c r="V81" s="56">
        <v>1</v>
      </c>
      <c r="W81" s="53">
        <v>216649.85964912281</v>
      </c>
      <c r="X81" s="53">
        <v>195000</v>
      </c>
      <c r="Y81" s="52">
        <v>203531.84821428571</v>
      </c>
      <c r="Z81" s="53">
        <v>182450</v>
      </c>
      <c r="AA81" s="54">
        <v>88.133926391601563</v>
      </c>
      <c r="AB81" s="54">
        <v>52.5</v>
      </c>
      <c r="AC81" s="55">
        <v>0.94972389936447144</v>
      </c>
      <c r="AD81" s="56">
        <v>0.96769386529922485</v>
      </c>
      <c r="AE81" s="52">
        <v>197076.61688311689</v>
      </c>
      <c r="AF81" s="53">
        <v>186500</v>
      </c>
      <c r="AG81" s="54">
        <v>88.675323486328125</v>
      </c>
      <c r="AH81" s="54">
        <v>53.5</v>
      </c>
      <c r="AI81" s="55">
        <v>0.96985775232315063</v>
      </c>
      <c r="AJ81" s="56">
        <v>1</v>
      </c>
      <c r="AK81" s="57">
        <v>69</v>
      </c>
      <c r="AL81" s="58">
        <v>13923050</v>
      </c>
      <c r="AM81" s="59">
        <v>171</v>
      </c>
      <c r="AN81" s="60">
        <v>112</v>
      </c>
      <c r="AO81" s="61">
        <v>201783.33333333334</v>
      </c>
      <c r="AP81" s="58">
        <v>180000</v>
      </c>
      <c r="AQ81" s="59">
        <v>96.724639892578125</v>
      </c>
      <c r="AR81" s="59">
        <v>64</v>
      </c>
      <c r="AS81" s="62">
        <v>0.9698752760887146</v>
      </c>
      <c r="AT81" s="62">
        <v>0.9874686598777771</v>
      </c>
      <c r="AU81" s="62">
        <v>0.94391417503356934</v>
      </c>
      <c r="AV81" s="63">
        <v>0.96124136447906494</v>
      </c>
      <c r="AW81" s="58">
        <v>216649.85964912281</v>
      </c>
      <c r="AX81" s="58">
        <v>195000</v>
      </c>
      <c r="AY81" s="61">
        <v>203531.84821428571</v>
      </c>
      <c r="AZ81" s="58">
        <v>182450</v>
      </c>
      <c r="BA81" s="59">
        <v>88.133926391601563</v>
      </c>
      <c r="BB81" s="59">
        <v>52.5</v>
      </c>
      <c r="BC81" s="62">
        <v>0.94972389936447144</v>
      </c>
      <c r="BD81" s="63">
        <v>0.96769386529922485</v>
      </c>
    </row>
    <row r="82" spans="1:56" x14ac:dyDescent="0.3">
      <c r="A82" s="47">
        <v>43070</v>
      </c>
      <c r="B82" s="48">
        <v>108</v>
      </c>
      <c r="C82" s="49">
        <v>542</v>
      </c>
      <c r="D82" s="50">
        <v>4.8070955276489258</v>
      </c>
      <c r="E82" s="49">
        <v>119</v>
      </c>
      <c r="F82" s="49">
        <v>62</v>
      </c>
      <c r="G82" s="49">
        <v>117</v>
      </c>
      <c r="H82" s="51">
        <v>20794231</v>
      </c>
      <c r="I82" s="52">
        <v>192539.17592592593</v>
      </c>
      <c r="J82" s="53">
        <v>169387.5</v>
      </c>
      <c r="K82" s="54">
        <v>84.351852416992188</v>
      </c>
      <c r="L82" s="54">
        <v>57</v>
      </c>
      <c r="M82" s="55">
        <v>0.9767037034034729</v>
      </c>
      <c r="N82" s="55">
        <v>0.98284351825714111</v>
      </c>
      <c r="O82" s="55">
        <v>0.95777547359466553</v>
      </c>
      <c r="P82" s="56">
        <v>0.96122449636459351</v>
      </c>
      <c r="Q82" s="52">
        <v>207874.57011070111</v>
      </c>
      <c r="R82" s="53">
        <v>184950</v>
      </c>
      <c r="S82" s="54">
        <v>125.94280242919922</v>
      </c>
      <c r="T82" s="54">
        <v>91</v>
      </c>
      <c r="U82" s="55">
        <v>0.97599256038665771</v>
      </c>
      <c r="V82" s="56">
        <v>1</v>
      </c>
      <c r="W82" s="53">
        <v>174881.09243697478</v>
      </c>
      <c r="X82" s="53">
        <v>164900</v>
      </c>
      <c r="Y82" s="52">
        <v>176094.35483870967</v>
      </c>
      <c r="Z82" s="53">
        <v>162450</v>
      </c>
      <c r="AA82" s="54">
        <v>76.548385620117188</v>
      </c>
      <c r="AB82" s="54">
        <v>65</v>
      </c>
      <c r="AC82" s="55">
        <v>0.93979227542877197</v>
      </c>
      <c r="AD82" s="56">
        <v>0.96986746788024902</v>
      </c>
      <c r="AE82" s="52">
        <v>199027.35042735044</v>
      </c>
      <c r="AF82" s="53">
        <v>186500</v>
      </c>
      <c r="AG82" s="54">
        <v>82.461540222167969</v>
      </c>
      <c r="AH82" s="54">
        <v>63</v>
      </c>
      <c r="AI82" s="55">
        <v>0.97342997789382935</v>
      </c>
      <c r="AJ82" s="56">
        <v>1</v>
      </c>
      <c r="AK82" s="57">
        <v>1353</v>
      </c>
      <c r="AL82" s="58">
        <v>276448987</v>
      </c>
      <c r="AM82" s="59">
        <v>2181</v>
      </c>
      <c r="AN82" s="60">
        <v>1341</v>
      </c>
      <c r="AO82" s="61">
        <v>204322.9763488544</v>
      </c>
      <c r="AP82" s="58">
        <v>186600</v>
      </c>
      <c r="AQ82" s="59">
        <v>71.888397216796875</v>
      </c>
      <c r="AR82" s="59">
        <v>45</v>
      </c>
      <c r="AS82" s="62">
        <v>0.97370177507400513</v>
      </c>
      <c r="AT82" s="62">
        <v>0.98339718580245972</v>
      </c>
      <c r="AU82" s="62">
        <v>0.95103675127029419</v>
      </c>
      <c r="AV82" s="63">
        <v>0.96852892637252808</v>
      </c>
      <c r="AW82" s="58">
        <v>209404.35304906007</v>
      </c>
      <c r="AX82" s="58">
        <v>189900</v>
      </c>
      <c r="AY82" s="61">
        <v>208258.04772557793</v>
      </c>
      <c r="AZ82" s="58">
        <v>190000</v>
      </c>
      <c r="BA82" s="59">
        <v>72.181953430175781</v>
      </c>
      <c r="BB82" s="59">
        <v>44</v>
      </c>
      <c r="BC82" s="62">
        <v>0.95187300443649292</v>
      </c>
      <c r="BD82" s="63">
        <v>0.96937990188598633</v>
      </c>
    </row>
    <row r="83" spans="1:56" x14ac:dyDescent="0.3">
      <c r="A83" s="47">
        <v>43040</v>
      </c>
      <c r="B83" s="48">
        <v>67</v>
      </c>
      <c r="C83" s="49">
        <v>586</v>
      </c>
      <c r="D83" s="50">
        <v>5.3556742668151855</v>
      </c>
      <c r="E83" s="49">
        <v>112</v>
      </c>
      <c r="F83" s="49">
        <v>78</v>
      </c>
      <c r="G83" s="49">
        <v>151</v>
      </c>
      <c r="H83" s="51">
        <v>13897524</v>
      </c>
      <c r="I83" s="52">
        <v>207425.73134328358</v>
      </c>
      <c r="J83" s="53">
        <v>204000</v>
      </c>
      <c r="K83" s="54">
        <v>107.223876953125</v>
      </c>
      <c r="L83" s="54">
        <v>90</v>
      </c>
      <c r="M83" s="55">
        <v>0.96326577663421631</v>
      </c>
      <c r="N83" s="55">
        <v>0.97368419170379639</v>
      </c>
      <c r="O83" s="55">
        <v>0.91302090883255005</v>
      </c>
      <c r="P83" s="56">
        <v>0.94883722066879272</v>
      </c>
      <c r="Q83" s="52">
        <v>213877.67406143344</v>
      </c>
      <c r="R83" s="53">
        <v>189700</v>
      </c>
      <c r="S83" s="54">
        <v>116.7474365234375</v>
      </c>
      <c r="T83" s="54">
        <v>84</v>
      </c>
      <c r="U83" s="55">
        <v>0.97364699840545654</v>
      </c>
      <c r="V83" s="56">
        <v>1</v>
      </c>
      <c r="W83" s="53">
        <v>191731.46428571429</v>
      </c>
      <c r="X83" s="53">
        <v>185200</v>
      </c>
      <c r="Y83" s="52">
        <v>209426.28205128206</v>
      </c>
      <c r="Z83" s="53">
        <v>189900</v>
      </c>
      <c r="AA83" s="54">
        <v>103.26923370361328</v>
      </c>
      <c r="AB83" s="54">
        <v>60</v>
      </c>
      <c r="AC83" s="55">
        <v>0.94556385278701782</v>
      </c>
      <c r="AD83" s="56">
        <v>0.95538508892059326</v>
      </c>
      <c r="AE83" s="52">
        <v>209751.95364238412</v>
      </c>
      <c r="AF83" s="53">
        <v>195000</v>
      </c>
      <c r="AG83" s="54">
        <v>90.086090087890625</v>
      </c>
      <c r="AH83" s="54">
        <v>58</v>
      </c>
      <c r="AI83" s="55">
        <v>0.97483927011489868</v>
      </c>
      <c r="AJ83" s="56">
        <v>1</v>
      </c>
      <c r="AK83" s="57">
        <v>1245</v>
      </c>
      <c r="AL83" s="58">
        <v>255654756</v>
      </c>
      <c r="AM83" s="59">
        <v>2062</v>
      </c>
      <c r="AN83" s="60">
        <v>1279</v>
      </c>
      <c r="AO83" s="61">
        <v>205345.18554216868</v>
      </c>
      <c r="AP83" s="58">
        <v>188900</v>
      </c>
      <c r="AQ83" s="59">
        <v>70.807228088378906</v>
      </c>
      <c r="AR83" s="59">
        <v>43</v>
      </c>
      <c r="AS83" s="62">
        <v>0.97344136238098145</v>
      </c>
      <c r="AT83" s="62">
        <v>0.98343688249588013</v>
      </c>
      <c r="AU83" s="62">
        <v>0.95045715570449829</v>
      </c>
      <c r="AV83" s="63">
        <v>0.96884047985076904</v>
      </c>
      <c r="AW83" s="58">
        <v>211396.72356935014</v>
      </c>
      <c r="AX83" s="58">
        <v>190000</v>
      </c>
      <c r="AY83" s="61">
        <v>209817.19468334637</v>
      </c>
      <c r="AZ83" s="58">
        <v>194900</v>
      </c>
      <c r="BA83" s="59">
        <v>71.970291137695313</v>
      </c>
      <c r="BB83" s="59">
        <v>44</v>
      </c>
      <c r="BC83" s="62">
        <v>0.95245957374572754</v>
      </c>
      <c r="BD83" s="63">
        <v>0.96935582160949707</v>
      </c>
    </row>
    <row r="84" spans="1:56" x14ac:dyDescent="0.3">
      <c r="A84" s="47">
        <v>43009</v>
      </c>
      <c r="B84" s="48">
        <v>82</v>
      </c>
      <c r="C84" s="49">
        <v>611</v>
      </c>
      <c r="D84" s="50">
        <v>5.5671982765197754</v>
      </c>
      <c r="E84" s="49">
        <v>152</v>
      </c>
      <c r="F84" s="49">
        <v>90</v>
      </c>
      <c r="G84" s="49">
        <v>148</v>
      </c>
      <c r="H84" s="51">
        <v>18419934</v>
      </c>
      <c r="I84" s="52">
        <v>224633.34146341463</v>
      </c>
      <c r="J84" s="53">
        <v>202450</v>
      </c>
      <c r="K84" s="54">
        <v>78.097564697265625</v>
      </c>
      <c r="L84" s="54">
        <v>60</v>
      </c>
      <c r="M84" s="55">
        <v>0.9655185341835022</v>
      </c>
      <c r="N84" s="55">
        <v>0.98322653770446777</v>
      </c>
      <c r="O84" s="55">
        <v>0.93908894062042236</v>
      </c>
      <c r="P84" s="56">
        <v>0.95198559761047363</v>
      </c>
      <c r="Q84" s="52">
        <v>224364.46481178395</v>
      </c>
      <c r="R84" s="53">
        <v>192500</v>
      </c>
      <c r="S84" s="54">
        <v>109.2127685546875</v>
      </c>
      <c r="T84" s="54">
        <v>79</v>
      </c>
      <c r="U84" s="55">
        <v>0.97395718097686768</v>
      </c>
      <c r="V84" s="56">
        <v>1</v>
      </c>
      <c r="W84" s="53">
        <v>202575.61842105264</v>
      </c>
      <c r="X84" s="53">
        <v>190000</v>
      </c>
      <c r="Y84" s="52">
        <v>213196.11111111112</v>
      </c>
      <c r="Z84" s="53">
        <v>201200</v>
      </c>
      <c r="AA84" s="54">
        <v>84.166664123535156</v>
      </c>
      <c r="AB84" s="54">
        <v>66</v>
      </c>
      <c r="AC84" s="55">
        <v>0.94180375337600708</v>
      </c>
      <c r="AD84" s="56">
        <v>0.95384615659713745</v>
      </c>
      <c r="AE84" s="52">
        <v>217159.35810810811</v>
      </c>
      <c r="AF84" s="53">
        <v>203950</v>
      </c>
      <c r="AG84" s="54">
        <v>92.560813903808594</v>
      </c>
      <c r="AH84" s="54">
        <v>71</v>
      </c>
      <c r="AI84" s="55">
        <v>0.97547227144241333</v>
      </c>
      <c r="AJ84" s="56">
        <v>1</v>
      </c>
      <c r="AK84" s="57">
        <v>1178</v>
      </c>
      <c r="AL84" s="58">
        <v>241757232</v>
      </c>
      <c r="AM84" s="59">
        <v>1950</v>
      </c>
      <c r="AN84" s="60">
        <v>1201</v>
      </c>
      <c r="AO84" s="61">
        <v>205226.85229202037</v>
      </c>
      <c r="AP84" s="58">
        <v>187000</v>
      </c>
      <c r="AQ84" s="59">
        <v>68.735992431640625</v>
      </c>
      <c r="AR84" s="59">
        <v>41</v>
      </c>
      <c r="AS84" s="62">
        <v>0.97402012348175049</v>
      </c>
      <c r="AT84" s="62">
        <v>0.98388683795928955</v>
      </c>
      <c r="AU84" s="62">
        <v>0.95258820056915283</v>
      </c>
      <c r="AV84" s="63">
        <v>0.97041422128677368</v>
      </c>
      <c r="AW84" s="58">
        <v>212526.21538461538</v>
      </c>
      <c r="AX84" s="58">
        <v>190000</v>
      </c>
      <c r="AY84" s="61">
        <v>209842.58284762697</v>
      </c>
      <c r="AZ84" s="58">
        <v>194900</v>
      </c>
      <c r="BA84" s="59">
        <v>69.937553405761719</v>
      </c>
      <c r="BB84" s="59">
        <v>42</v>
      </c>
      <c r="BC84" s="62">
        <v>0.95290815830230713</v>
      </c>
      <c r="BD84" s="63">
        <v>0.96975427865982056</v>
      </c>
    </row>
    <row r="85" spans="1:56" x14ac:dyDescent="0.3">
      <c r="A85" s="47">
        <v>42979</v>
      </c>
      <c r="B85" s="48">
        <v>112</v>
      </c>
      <c r="C85" s="49">
        <v>635</v>
      </c>
      <c r="D85" s="50">
        <v>5.750943660736084</v>
      </c>
      <c r="E85" s="49">
        <v>178</v>
      </c>
      <c r="F85" s="49">
        <v>85</v>
      </c>
      <c r="G85" s="49">
        <v>169</v>
      </c>
      <c r="H85" s="51">
        <v>22502105</v>
      </c>
      <c r="I85" s="52">
        <v>200911.65178571429</v>
      </c>
      <c r="J85" s="53">
        <v>189450</v>
      </c>
      <c r="K85" s="54">
        <v>75.526786804199219</v>
      </c>
      <c r="L85" s="54">
        <v>54</v>
      </c>
      <c r="M85" s="55">
        <v>0.97425782680511475</v>
      </c>
      <c r="N85" s="55">
        <v>0.98309242725372314</v>
      </c>
      <c r="O85" s="55">
        <v>0.94810026884078979</v>
      </c>
      <c r="P85" s="56">
        <v>0.95986759662628174</v>
      </c>
      <c r="Q85" s="52">
        <v>227449.7748031496</v>
      </c>
      <c r="R85" s="53">
        <v>194500</v>
      </c>
      <c r="S85" s="54">
        <v>104.06613922119141</v>
      </c>
      <c r="T85" s="54">
        <v>79</v>
      </c>
      <c r="U85" s="55">
        <v>0.97550672292709351</v>
      </c>
      <c r="V85" s="56">
        <v>1</v>
      </c>
      <c r="W85" s="53">
        <v>196942.95505617978</v>
      </c>
      <c r="X85" s="53">
        <v>179450</v>
      </c>
      <c r="Y85" s="52">
        <v>223401.32941176472</v>
      </c>
      <c r="Z85" s="53">
        <v>213000</v>
      </c>
      <c r="AA85" s="54">
        <v>97.470588684082031</v>
      </c>
      <c r="AB85" s="54">
        <v>74</v>
      </c>
      <c r="AC85" s="55">
        <v>0.94164168834686279</v>
      </c>
      <c r="AD85" s="56">
        <v>0.95271456241607666</v>
      </c>
      <c r="AE85" s="52">
        <v>210269.40828402367</v>
      </c>
      <c r="AF85" s="53">
        <v>199000</v>
      </c>
      <c r="AG85" s="54">
        <v>87.775146484375</v>
      </c>
      <c r="AH85" s="54">
        <v>67</v>
      </c>
      <c r="AI85" s="55">
        <v>0.971210777759552</v>
      </c>
      <c r="AJ85" s="56">
        <v>1</v>
      </c>
      <c r="AK85" s="57">
        <v>1096</v>
      </c>
      <c r="AL85" s="58">
        <v>223337298</v>
      </c>
      <c r="AM85" s="59">
        <v>1798</v>
      </c>
      <c r="AN85" s="60">
        <v>1111</v>
      </c>
      <c r="AO85" s="61">
        <v>203774.90693430658</v>
      </c>
      <c r="AP85" s="58">
        <v>185391</v>
      </c>
      <c r="AQ85" s="59">
        <v>68.03558349609375</v>
      </c>
      <c r="AR85" s="59">
        <v>40</v>
      </c>
      <c r="AS85" s="62">
        <v>0.97465616464614868</v>
      </c>
      <c r="AT85" s="62">
        <v>0.98391920328140259</v>
      </c>
      <c r="AU85" s="62">
        <v>0.95359909534454346</v>
      </c>
      <c r="AV85" s="63">
        <v>0.97129601240158081</v>
      </c>
      <c r="AW85" s="58">
        <v>213367.42269187985</v>
      </c>
      <c r="AX85" s="58">
        <v>190000</v>
      </c>
      <c r="AY85" s="61">
        <v>209570.91989198921</v>
      </c>
      <c r="AZ85" s="58">
        <v>194000</v>
      </c>
      <c r="BA85" s="59">
        <v>68.784881591796875</v>
      </c>
      <c r="BB85" s="59">
        <v>40</v>
      </c>
      <c r="BC85" s="62">
        <v>0.95379853248596191</v>
      </c>
      <c r="BD85" s="63">
        <v>0.97112607955932617</v>
      </c>
    </row>
    <row r="86" spans="1:56" x14ac:dyDescent="0.3">
      <c r="A86" s="47">
        <v>42948</v>
      </c>
      <c r="B86" s="48">
        <v>131</v>
      </c>
      <c r="C86" s="49">
        <v>617</v>
      </c>
      <c r="D86" s="50">
        <v>5.6735630035400391</v>
      </c>
      <c r="E86" s="49">
        <v>172</v>
      </c>
      <c r="F86" s="49">
        <v>106</v>
      </c>
      <c r="G86" s="49">
        <v>188</v>
      </c>
      <c r="H86" s="51">
        <v>25764002</v>
      </c>
      <c r="I86" s="52">
        <v>196671.77099236642</v>
      </c>
      <c r="J86" s="53">
        <v>186000</v>
      </c>
      <c r="K86" s="54">
        <v>55.374046325683594</v>
      </c>
      <c r="L86" s="54">
        <v>38</v>
      </c>
      <c r="M86" s="55">
        <v>0.98041397333145142</v>
      </c>
      <c r="N86" s="55">
        <v>0.98665922880172729</v>
      </c>
      <c r="O86" s="55">
        <v>0.96562814712524414</v>
      </c>
      <c r="P86" s="56">
        <v>0.97443497180938721</v>
      </c>
      <c r="Q86" s="52">
        <v>231781.78282009726</v>
      </c>
      <c r="R86" s="53">
        <v>199900</v>
      </c>
      <c r="S86" s="54">
        <v>105.71798706054688</v>
      </c>
      <c r="T86" s="54">
        <v>74</v>
      </c>
      <c r="U86" s="55">
        <v>0.97683161497116089</v>
      </c>
      <c r="V86" s="56">
        <v>1</v>
      </c>
      <c r="W86" s="53">
        <v>204439.5</v>
      </c>
      <c r="X86" s="53">
        <v>189900</v>
      </c>
      <c r="Y86" s="52">
        <v>206920.75471698114</v>
      </c>
      <c r="Z86" s="53">
        <v>196450</v>
      </c>
      <c r="AA86" s="54">
        <v>74.613204956054688</v>
      </c>
      <c r="AB86" s="54">
        <v>54</v>
      </c>
      <c r="AC86" s="55">
        <v>0.94579994678497314</v>
      </c>
      <c r="AD86" s="56">
        <v>0.95326477289199829</v>
      </c>
      <c r="AE86" s="52">
        <v>199710.87234042553</v>
      </c>
      <c r="AF86" s="53">
        <v>189450</v>
      </c>
      <c r="AG86" s="54">
        <v>73.946807861328125</v>
      </c>
      <c r="AH86" s="54">
        <v>58</v>
      </c>
      <c r="AI86" s="55">
        <v>0.97471439838409424</v>
      </c>
      <c r="AJ86" s="56">
        <v>1</v>
      </c>
      <c r="AK86" s="57">
        <v>984</v>
      </c>
      <c r="AL86" s="58">
        <v>200835193</v>
      </c>
      <c r="AM86" s="59">
        <v>1620</v>
      </c>
      <c r="AN86" s="60">
        <v>1026</v>
      </c>
      <c r="AO86" s="61">
        <v>204100.80589430896</v>
      </c>
      <c r="AP86" s="58">
        <v>185076.5</v>
      </c>
      <c r="AQ86" s="59">
        <v>67.182929992675781</v>
      </c>
      <c r="AR86" s="59">
        <v>38</v>
      </c>
      <c r="AS86" s="62">
        <v>0.97470152378082275</v>
      </c>
      <c r="AT86" s="62">
        <v>0.9839625358581543</v>
      </c>
      <c r="AU86" s="62">
        <v>0.95422559976577759</v>
      </c>
      <c r="AV86" s="63">
        <v>0.97272729873657227</v>
      </c>
      <c r="AW86" s="58">
        <v>215172.08641975309</v>
      </c>
      <c r="AX86" s="58">
        <v>192450</v>
      </c>
      <c r="AY86" s="61">
        <v>208425.12573099416</v>
      </c>
      <c r="AZ86" s="58">
        <v>189950</v>
      </c>
      <c r="BA86" s="59">
        <v>66.408378601074219</v>
      </c>
      <c r="BB86" s="59">
        <v>39</v>
      </c>
      <c r="BC86" s="62">
        <v>0.9548066258430481</v>
      </c>
      <c r="BD86" s="63">
        <v>0.97245508432388306</v>
      </c>
    </row>
    <row r="87" spans="1:56" x14ac:dyDescent="0.3">
      <c r="A87" s="47">
        <v>42917</v>
      </c>
      <c r="B87" s="48">
        <v>154</v>
      </c>
      <c r="C87" s="49">
        <v>644</v>
      </c>
      <c r="D87" s="50">
        <v>5.8947367668151855</v>
      </c>
      <c r="E87" s="49">
        <v>176</v>
      </c>
      <c r="F87" s="49">
        <v>119</v>
      </c>
      <c r="G87" s="49">
        <v>219</v>
      </c>
      <c r="H87" s="51">
        <v>32286276</v>
      </c>
      <c r="I87" s="52">
        <v>209651.14285714287</v>
      </c>
      <c r="J87" s="53">
        <v>182450</v>
      </c>
      <c r="K87" s="54">
        <v>60.2337646484375</v>
      </c>
      <c r="L87" s="54">
        <v>38</v>
      </c>
      <c r="M87" s="55">
        <v>0.97333860397338867</v>
      </c>
      <c r="N87" s="55">
        <v>0.98144090175628662</v>
      </c>
      <c r="O87" s="55">
        <v>0.95551061630249023</v>
      </c>
      <c r="P87" s="56">
        <v>0.96569669246673584</v>
      </c>
      <c r="Q87" s="52">
        <v>231807.23291925466</v>
      </c>
      <c r="R87" s="53">
        <v>199900</v>
      </c>
      <c r="S87" s="54">
        <v>99.023292541503906</v>
      </c>
      <c r="T87" s="54">
        <v>68.5</v>
      </c>
      <c r="U87" s="55">
        <v>0.97816896438598633</v>
      </c>
      <c r="V87" s="56">
        <v>1</v>
      </c>
      <c r="W87" s="53">
        <v>217897.69886363635</v>
      </c>
      <c r="X87" s="53">
        <v>185000</v>
      </c>
      <c r="Y87" s="52">
        <v>199591.12605042016</v>
      </c>
      <c r="Z87" s="53">
        <v>185000</v>
      </c>
      <c r="AA87" s="54">
        <v>64.949577331542969</v>
      </c>
      <c r="AB87" s="54">
        <v>47</v>
      </c>
      <c r="AC87" s="55">
        <v>0.9563031792640686</v>
      </c>
      <c r="AD87" s="56">
        <v>0.96296298503875732</v>
      </c>
      <c r="AE87" s="52">
        <v>205751.53881278538</v>
      </c>
      <c r="AF87" s="53">
        <v>189900</v>
      </c>
      <c r="AG87" s="54">
        <v>63.351596832275391</v>
      </c>
      <c r="AH87" s="54">
        <v>41</v>
      </c>
      <c r="AI87" s="55">
        <v>0.98312932252883911</v>
      </c>
      <c r="AJ87" s="56">
        <v>1</v>
      </c>
      <c r="AK87" s="57">
        <v>853</v>
      </c>
      <c r="AL87" s="58">
        <v>175071191</v>
      </c>
      <c r="AM87" s="59">
        <v>1448</v>
      </c>
      <c r="AN87" s="60">
        <v>920</v>
      </c>
      <c r="AO87" s="61">
        <v>205241.72450175849</v>
      </c>
      <c r="AP87" s="58">
        <v>185000</v>
      </c>
      <c r="AQ87" s="59">
        <v>68.996482849121094</v>
      </c>
      <c r="AR87" s="59">
        <v>38</v>
      </c>
      <c r="AS87" s="62">
        <v>0.97382420301437378</v>
      </c>
      <c r="AT87" s="62">
        <v>0.98355036973953247</v>
      </c>
      <c r="AU87" s="62">
        <v>0.95247238874435425</v>
      </c>
      <c r="AV87" s="63">
        <v>0.97222220897674561</v>
      </c>
      <c r="AW87" s="58">
        <v>216446.95165745856</v>
      </c>
      <c r="AX87" s="58">
        <v>193000</v>
      </c>
      <c r="AY87" s="61">
        <v>208598.45543478261</v>
      </c>
      <c r="AZ87" s="58">
        <v>189900</v>
      </c>
      <c r="BA87" s="59">
        <v>65.463043212890625</v>
      </c>
      <c r="BB87" s="59">
        <v>36</v>
      </c>
      <c r="BC87" s="62">
        <v>0.95584547519683838</v>
      </c>
      <c r="BD87" s="63">
        <v>0.97386664152145386</v>
      </c>
    </row>
    <row r="88" spans="1:56" x14ac:dyDescent="0.3">
      <c r="A88" s="47">
        <v>42887</v>
      </c>
      <c r="B88" s="48">
        <v>171</v>
      </c>
      <c r="C88" s="49">
        <v>647</v>
      </c>
      <c r="D88" s="50">
        <v>6.0186047554016113</v>
      </c>
      <c r="E88" s="49">
        <v>240</v>
      </c>
      <c r="F88" s="49">
        <v>136</v>
      </c>
      <c r="G88" s="49">
        <v>244</v>
      </c>
      <c r="H88" s="51">
        <v>36550618</v>
      </c>
      <c r="I88" s="52">
        <v>213746.30409356725</v>
      </c>
      <c r="J88" s="53">
        <v>197250</v>
      </c>
      <c r="K88" s="54">
        <v>55.052631378173828</v>
      </c>
      <c r="L88" s="54">
        <v>26</v>
      </c>
      <c r="M88" s="55">
        <v>0.97553575038909912</v>
      </c>
      <c r="N88" s="55">
        <v>0.98245614767074585</v>
      </c>
      <c r="O88" s="55">
        <v>0.95506244897842407</v>
      </c>
      <c r="P88" s="56">
        <v>0.97691959142684937</v>
      </c>
      <c r="Q88" s="52">
        <v>233876.80525502318</v>
      </c>
      <c r="R88" s="53">
        <v>205000</v>
      </c>
      <c r="S88" s="54">
        <v>101.52550506591797</v>
      </c>
      <c r="T88" s="54">
        <v>68</v>
      </c>
      <c r="U88" s="55">
        <v>0.97886192798614502</v>
      </c>
      <c r="V88" s="56">
        <v>1</v>
      </c>
      <c r="W88" s="53">
        <v>212191.15833333333</v>
      </c>
      <c r="X88" s="53">
        <v>192950</v>
      </c>
      <c r="Y88" s="52">
        <v>208917.38970588235</v>
      </c>
      <c r="Z88" s="53">
        <v>179950</v>
      </c>
      <c r="AA88" s="54">
        <v>55.742645263671875</v>
      </c>
      <c r="AB88" s="54">
        <v>31.5</v>
      </c>
      <c r="AC88" s="55">
        <v>0.94995325803756714</v>
      </c>
      <c r="AD88" s="56">
        <v>0.97105598449707031</v>
      </c>
      <c r="AE88" s="52">
        <v>216845.74590163934</v>
      </c>
      <c r="AF88" s="53">
        <v>199000</v>
      </c>
      <c r="AG88" s="54">
        <v>58.676231384277344</v>
      </c>
      <c r="AH88" s="54">
        <v>32</v>
      </c>
      <c r="AI88" s="55">
        <v>0.98290437459945679</v>
      </c>
      <c r="AJ88" s="56">
        <v>1</v>
      </c>
      <c r="AK88" s="57">
        <v>699</v>
      </c>
      <c r="AL88" s="58">
        <v>142784915</v>
      </c>
      <c r="AM88" s="59">
        <v>1272</v>
      </c>
      <c r="AN88" s="60">
        <v>801</v>
      </c>
      <c r="AO88" s="61">
        <v>204270.26466380543</v>
      </c>
      <c r="AP88" s="58">
        <v>185629</v>
      </c>
      <c r="AQ88" s="59">
        <v>70.927040100097656</v>
      </c>
      <c r="AR88" s="59">
        <v>38</v>
      </c>
      <c r="AS88" s="62">
        <v>0.97393119335174561</v>
      </c>
      <c r="AT88" s="62">
        <v>0.9839026927947998</v>
      </c>
      <c r="AU88" s="62">
        <v>0.95180207490921021</v>
      </c>
      <c r="AV88" s="63">
        <v>0.97398018836975098</v>
      </c>
      <c r="AW88" s="58">
        <v>216246.21933962265</v>
      </c>
      <c r="AX88" s="58">
        <v>195000</v>
      </c>
      <c r="AY88" s="61">
        <v>209936.62297128589</v>
      </c>
      <c r="AZ88" s="58">
        <v>193000</v>
      </c>
      <c r="BA88" s="59">
        <v>65.539329528808594</v>
      </c>
      <c r="BB88" s="59">
        <v>34</v>
      </c>
      <c r="BC88" s="62">
        <v>0.95577740669250488</v>
      </c>
      <c r="BD88" s="63">
        <v>0.97560977935791016</v>
      </c>
    </row>
    <row r="89" spans="1:56" x14ac:dyDescent="0.3">
      <c r="A89" s="47">
        <v>42856</v>
      </c>
      <c r="B89" s="48">
        <v>149</v>
      </c>
      <c r="C89" s="49">
        <v>603</v>
      </c>
      <c r="D89" s="50">
        <v>5.5833334922790527</v>
      </c>
      <c r="E89" s="49">
        <v>232</v>
      </c>
      <c r="F89" s="49">
        <v>142</v>
      </c>
      <c r="G89" s="49">
        <v>272</v>
      </c>
      <c r="H89" s="51">
        <v>28545838</v>
      </c>
      <c r="I89" s="52">
        <v>191582.80536912751</v>
      </c>
      <c r="J89" s="53">
        <v>179000</v>
      </c>
      <c r="K89" s="54">
        <v>57.906040191650391</v>
      </c>
      <c r="L89" s="54">
        <v>25</v>
      </c>
      <c r="M89" s="55">
        <v>0.97446531057357788</v>
      </c>
      <c r="N89" s="55">
        <v>0.98620688915252686</v>
      </c>
      <c r="O89" s="55">
        <v>0.95859634876251221</v>
      </c>
      <c r="P89" s="56">
        <v>0.97924530506134033</v>
      </c>
      <c r="Q89" s="52">
        <v>231857.73963515754</v>
      </c>
      <c r="R89" s="53">
        <v>199900</v>
      </c>
      <c r="S89" s="54">
        <v>100.60696411132813</v>
      </c>
      <c r="T89" s="54">
        <v>68</v>
      </c>
      <c r="U89" s="55">
        <v>0.98033273220062256</v>
      </c>
      <c r="V89" s="56">
        <v>1</v>
      </c>
      <c r="W89" s="53">
        <v>209858.01293103449</v>
      </c>
      <c r="X89" s="53">
        <v>187000</v>
      </c>
      <c r="Y89" s="52">
        <v>218095.5</v>
      </c>
      <c r="Z89" s="53">
        <v>199900</v>
      </c>
      <c r="AA89" s="54">
        <v>56.133804321289063</v>
      </c>
      <c r="AB89" s="54">
        <v>31.5</v>
      </c>
      <c r="AC89" s="55">
        <v>0.96052008867263794</v>
      </c>
      <c r="AD89" s="56">
        <v>0.97862452268600464</v>
      </c>
      <c r="AE89" s="52">
        <v>217084.3455882353</v>
      </c>
      <c r="AF89" s="53">
        <v>205000</v>
      </c>
      <c r="AG89" s="54">
        <v>57.827205657958984</v>
      </c>
      <c r="AH89" s="54">
        <v>28.5</v>
      </c>
      <c r="AI89" s="55">
        <v>0.98301714658737183</v>
      </c>
      <c r="AJ89" s="56">
        <v>1</v>
      </c>
      <c r="AK89" s="57">
        <v>528</v>
      </c>
      <c r="AL89" s="58">
        <v>106234297</v>
      </c>
      <c r="AM89" s="59">
        <v>1032</v>
      </c>
      <c r="AN89" s="60">
        <v>665</v>
      </c>
      <c r="AO89" s="61">
        <v>201201.32007575757</v>
      </c>
      <c r="AP89" s="58">
        <v>183950</v>
      </c>
      <c r="AQ89" s="59">
        <v>76.068183898925781</v>
      </c>
      <c r="AR89" s="59">
        <v>44.5</v>
      </c>
      <c r="AS89" s="62">
        <v>0.97341156005859375</v>
      </c>
      <c r="AT89" s="62">
        <v>0.98454755544662476</v>
      </c>
      <c r="AU89" s="62">
        <v>0.95075231790542603</v>
      </c>
      <c r="AV89" s="63">
        <v>0.97318261861801147</v>
      </c>
      <c r="AW89" s="58">
        <v>217189.25678294574</v>
      </c>
      <c r="AX89" s="58">
        <v>195000</v>
      </c>
      <c r="AY89" s="61">
        <v>210145.06766917295</v>
      </c>
      <c r="AZ89" s="58">
        <v>197500</v>
      </c>
      <c r="BA89" s="59">
        <v>67.542854309082031</v>
      </c>
      <c r="BB89" s="59">
        <v>34</v>
      </c>
      <c r="BC89" s="62">
        <v>0.95697033405303955</v>
      </c>
      <c r="BD89" s="63">
        <v>0.97716295719146729</v>
      </c>
    </row>
    <row r="90" spans="1:56" x14ac:dyDescent="0.3">
      <c r="A90" s="47">
        <v>42826</v>
      </c>
      <c r="B90" s="48">
        <v>118</v>
      </c>
      <c r="C90" s="49">
        <v>583</v>
      </c>
      <c r="D90" s="50">
        <v>5.3568143844604492</v>
      </c>
      <c r="E90" s="49">
        <v>217</v>
      </c>
      <c r="F90" s="49">
        <v>157</v>
      </c>
      <c r="G90" s="49">
        <v>266</v>
      </c>
      <c r="H90" s="51">
        <v>25064705</v>
      </c>
      <c r="I90" s="52">
        <v>212412.75423728814</v>
      </c>
      <c r="J90" s="53">
        <v>199500</v>
      </c>
      <c r="K90" s="54">
        <v>93.118644714355469</v>
      </c>
      <c r="L90" s="54">
        <v>59.5</v>
      </c>
      <c r="M90" s="55">
        <v>0.98071080446243286</v>
      </c>
      <c r="N90" s="55">
        <v>0.98712444305419922</v>
      </c>
      <c r="O90" s="55">
        <v>0.95383024215698242</v>
      </c>
      <c r="P90" s="56">
        <v>0.97381031513214111</v>
      </c>
      <c r="Q90" s="52">
        <v>238879.42881646656</v>
      </c>
      <c r="R90" s="53">
        <v>205500</v>
      </c>
      <c r="S90" s="54">
        <v>102.59691619873047</v>
      </c>
      <c r="T90" s="54">
        <v>63</v>
      </c>
      <c r="U90" s="55">
        <v>0.9798392653465271</v>
      </c>
      <c r="V90" s="56">
        <v>1</v>
      </c>
      <c r="W90" s="53">
        <v>222369.98617511522</v>
      </c>
      <c r="X90" s="53">
        <v>195900</v>
      </c>
      <c r="Y90" s="52">
        <v>206279.26751592357</v>
      </c>
      <c r="Z90" s="53">
        <v>195900</v>
      </c>
      <c r="AA90" s="54">
        <v>56.503185272216797</v>
      </c>
      <c r="AB90" s="54">
        <v>28</v>
      </c>
      <c r="AC90" s="55">
        <v>0.95220363140106201</v>
      </c>
      <c r="AD90" s="56">
        <v>0.97402548789978027</v>
      </c>
      <c r="AE90" s="52">
        <v>206088.90977443609</v>
      </c>
      <c r="AF90" s="53">
        <v>199450</v>
      </c>
      <c r="AG90" s="54">
        <v>63.5</v>
      </c>
      <c r="AH90" s="54">
        <v>27</v>
      </c>
      <c r="AI90" s="55">
        <v>0.98095351457595825</v>
      </c>
      <c r="AJ90" s="56">
        <v>1</v>
      </c>
      <c r="AK90" s="57">
        <v>379</v>
      </c>
      <c r="AL90" s="58">
        <v>77688459</v>
      </c>
      <c r="AM90" s="59">
        <v>800</v>
      </c>
      <c r="AN90" s="60">
        <v>523</v>
      </c>
      <c r="AO90" s="61">
        <v>204982.74142480211</v>
      </c>
      <c r="AP90" s="58">
        <v>185000</v>
      </c>
      <c r="AQ90" s="59">
        <v>83.208442687988281</v>
      </c>
      <c r="AR90" s="59">
        <v>55</v>
      </c>
      <c r="AS90" s="62">
        <v>0.97299730777740479</v>
      </c>
      <c r="AT90" s="62">
        <v>0.98428571224212646</v>
      </c>
      <c r="AU90" s="62">
        <v>0.94766855239868164</v>
      </c>
      <c r="AV90" s="63">
        <v>0.96975427865982056</v>
      </c>
      <c r="AW90" s="58">
        <v>219315.3175</v>
      </c>
      <c r="AX90" s="58">
        <v>195950</v>
      </c>
      <c r="AY90" s="61">
        <v>207986.44168260039</v>
      </c>
      <c r="AZ90" s="58">
        <v>195000</v>
      </c>
      <c r="BA90" s="59">
        <v>70.640533447265625</v>
      </c>
      <c r="BB90" s="59">
        <v>35</v>
      </c>
      <c r="BC90" s="62">
        <v>0.95600467920303345</v>
      </c>
      <c r="BD90" s="63">
        <v>0.9764673113822937</v>
      </c>
    </row>
    <row r="91" spans="1:56" x14ac:dyDescent="0.3">
      <c r="A91" s="47">
        <v>42795</v>
      </c>
      <c r="B91" s="48">
        <v>123</v>
      </c>
      <c r="C91" s="49">
        <v>518</v>
      </c>
      <c r="D91" s="50">
        <v>4.6877827644348145</v>
      </c>
      <c r="E91" s="49">
        <v>234</v>
      </c>
      <c r="F91" s="49">
        <v>142</v>
      </c>
      <c r="G91" s="49">
        <v>235</v>
      </c>
      <c r="H91" s="51">
        <v>26365393</v>
      </c>
      <c r="I91" s="52">
        <v>214352.78861788617</v>
      </c>
      <c r="J91" s="53">
        <v>203000</v>
      </c>
      <c r="K91" s="54">
        <v>83.300811767578125</v>
      </c>
      <c r="L91" s="54">
        <v>58</v>
      </c>
      <c r="M91" s="55">
        <v>0.97785979509353638</v>
      </c>
      <c r="N91" s="55">
        <v>0.98943859338760376</v>
      </c>
      <c r="O91" s="55">
        <v>0.95870912075042725</v>
      </c>
      <c r="P91" s="56">
        <v>0.97560977935791016</v>
      </c>
      <c r="Q91" s="52">
        <v>237156.62741312743</v>
      </c>
      <c r="R91" s="53">
        <v>199925</v>
      </c>
      <c r="S91" s="54">
        <v>102.56949615478516</v>
      </c>
      <c r="T91" s="54">
        <v>59</v>
      </c>
      <c r="U91" s="55">
        <v>0.97906237840652466</v>
      </c>
      <c r="V91" s="56">
        <v>1</v>
      </c>
      <c r="W91" s="53">
        <v>229892.53418803419</v>
      </c>
      <c r="X91" s="53">
        <v>199925</v>
      </c>
      <c r="Y91" s="52">
        <v>208522.88028169013</v>
      </c>
      <c r="Z91" s="53">
        <v>194000</v>
      </c>
      <c r="AA91" s="54">
        <v>68.394363403320313</v>
      </c>
      <c r="AB91" s="54">
        <v>32</v>
      </c>
      <c r="AC91" s="55">
        <v>0.96734946966171265</v>
      </c>
      <c r="AD91" s="56">
        <v>0.98260629177093506</v>
      </c>
      <c r="AE91" s="52">
        <v>215016.54893617021</v>
      </c>
      <c r="AF91" s="53">
        <v>199000</v>
      </c>
      <c r="AG91" s="54">
        <v>77.353195190429688</v>
      </c>
      <c r="AH91" s="54">
        <v>36</v>
      </c>
      <c r="AI91" s="55">
        <v>0.97994524240493774</v>
      </c>
      <c r="AJ91" s="56">
        <v>1</v>
      </c>
      <c r="AK91" s="57">
        <v>261</v>
      </c>
      <c r="AL91" s="58">
        <v>52623754</v>
      </c>
      <c r="AM91" s="59">
        <v>583</v>
      </c>
      <c r="AN91" s="60">
        <v>366</v>
      </c>
      <c r="AO91" s="61">
        <v>201623.57854406131</v>
      </c>
      <c r="AP91" s="58">
        <v>184500</v>
      </c>
      <c r="AQ91" s="59">
        <v>78.72796630859375</v>
      </c>
      <c r="AR91" s="59">
        <v>54</v>
      </c>
      <c r="AS91" s="62">
        <v>0.96950995922088623</v>
      </c>
      <c r="AT91" s="62">
        <v>0.98235291242599487</v>
      </c>
      <c r="AU91" s="62">
        <v>0.94488275051116943</v>
      </c>
      <c r="AV91" s="63">
        <v>0.96893101930618286</v>
      </c>
      <c r="AW91" s="58">
        <v>218178.33104631217</v>
      </c>
      <c r="AX91" s="58">
        <v>196400</v>
      </c>
      <c r="AY91" s="61">
        <v>208718.75409836066</v>
      </c>
      <c r="AZ91" s="58">
        <v>194950</v>
      </c>
      <c r="BA91" s="59">
        <v>76.704917907714844</v>
      </c>
      <c r="BB91" s="59">
        <v>38</v>
      </c>
      <c r="BC91" s="62">
        <v>0.95762479305267334</v>
      </c>
      <c r="BD91" s="63">
        <v>0.97842097282409668</v>
      </c>
    </row>
    <row r="92" spans="1:56" x14ac:dyDescent="0.3">
      <c r="A92" s="47">
        <v>42767</v>
      </c>
      <c r="B92" s="48">
        <v>82</v>
      </c>
      <c r="C92" s="49">
        <v>472</v>
      </c>
      <c r="D92" s="50">
        <v>4.3703703880310059</v>
      </c>
      <c r="E92" s="49">
        <v>184</v>
      </c>
      <c r="F92" s="49">
        <v>127</v>
      </c>
      <c r="G92" s="49">
        <v>197</v>
      </c>
      <c r="H92" s="51">
        <v>16198618</v>
      </c>
      <c r="I92" s="52">
        <v>197544.12195121951</v>
      </c>
      <c r="J92" s="53">
        <v>167750</v>
      </c>
      <c r="K92" s="54">
        <v>68.682929992675781</v>
      </c>
      <c r="L92" s="54">
        <v>42.5</v>
      </c>
      <c r="M92" s="55">
        <v>0.96300983428955078</v>
      </c>
      <c r="N92" s="55">
        <v>0.97929060459136963</v>
      </c>
      <c r="O92" s="55">
        <v>0.93725192546844482</v>
      </c>
      <c r="P92" s="56">
        <v>0.95977342128753662</v>
      </c>
      <c r="Q92" s="52">
        <v>235249.35593220338</v>
      </c>
      <c r="R92" s="53">
        <v>200000</v>
      </c>
      <c r="S92" s="54">
        <v>109.15254211425781</v>
      </c>
      <c r="T92" s="54">
        <v>66</v>
      </c>
      <c r="U92" s="55">
        <v>0.98146867752075195</v>
      </c>
      <c r="V92" s="56">
        <v>1</v>
      </c>
      <c r="W92" s="53">
        <v>213411.625</v>
      </c>
      <c r="X92" s="53">
        <v>197450</v>
      </c>
      <c r="Y92" s="52">
        <v>218866.6535433071</v>
      </c>
      <c r="Z92" s="53">
        <v>200000</v>
      </c>
      <c r="AA92" s="54">
        <v>87.393699645996094</v>
      </c>
      <c r="AB92" s="54">
        <v>55</v>
      </c>
      <c r="AC92" s="55">
        <v>0.95495283603668213</v>
      </c>
      <c r="AD92" s="56">
        <v>0.9747999906539917</v>
      </c>
      <c r="AE92" s="52">
        <v>217170.50761421319</v>
      </c>
      <c r="AF92" s="53">
        <v>199900</v>
      </c>
      <c r="AG92" s="54">
        <v>84.370559692382813</v>
      </c>
      <c r="AH92" s="54">
        <v>58</v>
      </c>
      <c r="AI92" s="55">
        <v>0.97785121202468872</v>
      </c>
      <c r="AJ92" s="56">
        <v>1</v>
      </c>
      <c r="AK92" s="57">
        <v>138</v>
      </c>
      <c r="AL92" s="58">
        <v>26258361</v>
      </c>
      <c r="AM92" s="59">
        <v>349</v>
      </c>
      <c r="AN92" s="60">
        <v>224</v>
      </c>
      <c r="AO92" s="61">
        <v>190277.97826086957</v>
      </c>
      <c r="AP92" s="58">
        <v>167000</v>
      </c>
      <c r="AQ92" s="59">
        <v>74.652175903320313</v>
      </c>
      <c r="AR92" s="59">
        <v>48</v>
      </c>
      <c r="AS92" s="62">
        <v>0.96206766366958618</v>
      </c>
      <c r="AT92" s="62">
        <v>0.97929060459136963</v>
      </c>
      <c r="AU92" s="62">
        <v>0.9325593113899231</v>
      </c>
      <c r="AV92" s="63">
        <v>0.95977318286895752</v>
      </c>
      <c r="AW92" s="58">
        <v>210324.10888252148</v>
      </c>
      <c r="AX92" s="58">
        <v>194900</v>
      </c>
      <c r="AY92" s="61">
        <v>208842.92410714287</v>
      </c>
      <c r="AZ92" s="58">
        <v>195000</v>
      </c>
      <c r="BA92" s="59">
        <v>81.973213195800781</v>
      </c>
      <c r="BB92" s="59">
        <v>48.5</v>
      </c>
      <c r="BC92" s="62">
        <v>0.95146000385284424</v>
      </c>
      <c r="BD92" s="63">
        <v>0.97439134120941162</v>
      </c>
    </row>
    <row r="93" spans="1:56" x14ac:dyDescent="0.3">
      <c r="A93" s="47">
        <v>42736</v>
      </c>
      <c r="B93" s="48">
        <v>56</v>
      </c>
      <c r="C93" s="49">
        <v>452</v>
      </c>
      <c r="D93" s="50">
        <v>4.2013940811157227</v>
      </c>
      <c r="E93" s="49">
        <v>165</v>
      </c>
      <c r="F93" s="49">
        <v>97</v>
      </c>
      <c r="G93" s="49">
        <v>154</v>
      </c>
      <c r="H93" s="51">
        <v>10059743</v>
      </c>
      <c r="I93" s="52">
        <v>179638.26785714287</v>
      </c>
      <c r="J93" s="53">
        <v>161500</v>
      </c>
      <c r="K93" s="54">
        <v>83.392860412597656</v>
      </c>
      <c r="L93" s="54">
        <v>64.5</v>
      </c>
      <c r="M93" s="55">
        <v>0.96068799495697021</v>
      </c>
      <c r="N93" s="55">
        <v>0.97892963886260986</v>
      </c>
      <c r="O93" s="55">
        <v>0.92568796873092651</v>
      </c>
      <c r="P93" s="56">
        <v>0.9583885669708252</v>
      </c>
      <c r="Q93" s="52">
        <v>236861.73451327434</v>
      </c>
      <c r="R93" s="53">
        <v>193950</v>
      </c>
      <c r="S93" s="54">
        <v>119.04646301269531</v>
      </c>
      <c r="T93" s="54">
        <v>92.5</v>
      </c>
      <c r="U93" s="55">
        <v>0.98138320446014404</v>
      </c>
      <c r="V93" s="56">
        <v>1</v>
      </c>
      <c r="W93" s="53">
        <v>206881.06060606061</v>
      </c>
      <c r="X93" s="53">
        <v>189900</v>
      </c>
      <c r="Y93" s="52">
        <v>195719.07216494845</v>
      </c>
      <c r="Z93" s="53">
        <v>184900</v>
      </c>
      <c r="AA93" s="54">
        <v>74.876289367675781</v>
      </c>
      <c r="AB93" s="54">
        <v>38</v>
      </c>
      <c r="AC93" s="55">
        <v>0.94688695669174194</v>
      </c>
      <c r="AD93" s="56">
        <v>0.97386664152145386</v>
      </c>
      <c r="AE93" s="52">
        <v>214234.41558441558</v>
      </c>
      <c r="AF93" s="53">
        <v>188900</v>
      </c>
      <c r="AG93" s="54">
        <v>78.240257263183594</v>
      </c>
      <c r="AH93" s="54">
        <v>53</v>
      </c>
      <c r="AI93" s="55">
        <v>0.97490280866622925</v>
      </c>
      <c r="AJ93" s="56">
        <v>1</v>
      </c>
      <c r="AK93" s="57">
        <v>56</v>
      </c>
      <c r="AL93" s="58">
        <v>10059743</v>
      </c>
      <c r="AM93" s="59">
        <v>165</v>
      </c>
      <c r="AN93" s="60">
        <v>97</v>
      </c>
      <c r="AO93" s="61">
        <v>179638.26785714287</v>
      </c>
      <c r="AP93" s="58">
        <v>161500</v>
      </c>
      <c r="AQ93" s="59">
        <v>83.392860412597656</v>
      </c>
      <c r="AR93" s="59">
        <v>64.5</v>
      </c>
      <c r="AS93" s="62">
        <v>0.96068799495697021</v>
      </c>
      <c r="AT93" s="62">
        <v>0.97892963886260986</v>
      </c>
      <c r="AU93" s="62">
        <v>0.92568796873092651</v>
      </c>
      <c r="AV93" s="63">
        <v>0.9583885669708252</v>
      </c>
      <c r="AW93" s="58">
        <v>206881.06060606061</v>
      </c>
      <c r="AX93" s="58">
        <v>189900</v>
      </c>
      <c r="AY93" s="61">
        <v>195719.07216494845</v>
      </c>
      <c r="AZ93" s="58">
        <v>184900</v>
      </c>
      <c r="BA93" s="59">
        <v>74.876289367675781</v>
      </c>
      <c r="BB93" s="59">
        <v>38</v>
      </c>
      <c r="BC93" s="62">
        <v>0.94688695669174194</v>
      </c>
      <c r="BD93" s="63">
        <v>0.97386664152145386</v>
      </c>
    </row>
    <row r="94" spans="1:56" x14ac:dyDescent="0.3">
      <c r="A94" s="47">
        <v>42705</v>
      </c>
      <c r="B94" s="48">
        <v>68</v>
      </c>
      <c r="C94" s="49">
        <v>430</v>
      </c>
      <c r="D94" s="50">
        <v>4.01556396484375</v>
      </c>
      <c r="E94" s="49">
        <v>96</v>
      </c>
      <c r="F94" s="49">
        <v>77</v>
      </c>
      <c r="G94" s="49">
        <v>102</v>
      </c>
      <c r="H94" s="51">
        <v>14189286</v>
      </c>
      <c r="I94" s="52">
        <v>208665.9705882353</v>
      </c>
      <c r="J94" s="53">
        <v>210000</v>
      </c>
      <c r="K94" s="54">
        <v>84.132354736328125</v>
      </c>
      <c r="L94" s="54">
        <v>67</v>
      </c>
      <c r="M94" s="55">
        <v>0.97859710454940796</v>
      </c>
      <c r="N94" s="55">
        <v>0.98415768146514893</v>
      </c>
      <c r="O94" s="55">
        <v>0.94776427745819092</v>
      </c>
      <c r="P94" s="56">
        <v>0.96685272455215454</v>
      </c>
      <c r="Q94" s="52">
        <v>237575.27674418603</v>
      </c>
      <c r="R94" s="53">
        <v>199900</v>
      </c>
      <c r="S94" s="54">
        <v>119.15348815917969</v>
      </c>
      <c r="T94" s="54">
        <v>93</v>
      </c>
      <c r="U94" s="55">
        <v>0.97985893487930298</v>
      </c>
      <c r="V94" s="56">
        <v>1</v>
      </c>
      <c r="W94" s="53">
        <v>185396.61458333334</v>
      </c>
      <c r="X94" s="53">
        <v>162450</v>
      </c>
      <c r="Y94" s="52">
        <v>198556.49350649351</v>
      </c>
      <c r="Z94" s="53">
        <v>165000</v>
      </c>
      <c r="AA94" s="54">
        <v>82.259742736816406</v>
      </c>
      <c r="AB94" s="54">
        <v>56</v>
      </c>
      <c r="AC94" s="55">
        <v>0.94146978855133057</v>
      </c>
      <c r="AD94" s="56">
        <v>0.96664398908615112</v>
      </c>
      <c r="AE94" s="52">
        <v>202148.5294117647</v>
      </c>
      <c r="AF94" s="53">
        <v>180000</v>
      </c>
      <c r="AG94" s="54">
        <v>85.460784912109375</v>
      </c>
      <c r="AH94" s="54">
        <v>72.5</v>
      </c>
      <c r="AI94" s="55">
        <v>0.97045707702636719</v>
      </c>
      <c r="AJ94" s="56">
        <v>1</v>
      </c>
      <c r="AK94" s="57">
        <v>1285</v>
      </c>
      <c r="AL94" s="58">
        <v>259725586</v>
      </c>
      <c r="AM94" s="59">
        <v>1911</v>
      </c>
      <c r="AN94" s="60">
        <v>1289</v>
      </c>
      <c r="AO94" s="61">
        <v>202121.0785992218</v>
      </c>
      <c r="AP94" s="58">
        <v>188000</v>
      </c>
      <c r="AQ94" s="59">
        <v>69.132293701171875</v>
      </c>
      <c r="AR94" s="59">
        <v>41</v>
      </c>
      <c r="AS94" s="62">
        <v>0.97661447525024414</v>
      </c>
      <c r="AT94" s="62">
        <v>0.98644983768463135</v>
      </c>
      <c r="AU94" s="62">
        <v>0.95701581239700317</v>
      </c>
      <c r="AV94" s="63">
        <v>0.97376096248626709</v>
      </c>
      <c r="AW94" s="58">
        <v>214107.9277864992</v>
      </c>
      <c r="AX94" s="58">
        <v>190000</v>
      </c>
      <c r="AY94" s="61">
        <v>206276.38324282388</v>
      </c>
      <c r="AZ94" s="58">
        <v>189900</v>
      </c>
      <c r="BA94" s="59">
        <v>68.609771728515625</v>
      </c>
      <c r="BB94" s="59">
        <v>41</v>
      </c>
      <c r="BC94" s="62">
        <v>0.95591056346893311</v>
      </c>
      <c r="BD94" s="63">
        <v>0.97292929887771606</v>
      </c>
    </row>
    <row r="95" spans="1:56" x14ac:dyDescent="0.3">
      <c r="A95" s="47">
        <v>42675</v>
      </c>
      <c r="B95" s="48">
        <v>71</v>
      </c>
      <c r="C95" s="49">
        <v>487</v>
      </c>
      <c r="D95" s="50">
        <v>4.3677129745483398</v>
      </c>
      <c r="E95" s="49">
        <v>116</v>
      </c>
      <c r="F95" s="49">
        <v>56</v>
      </c>
      <c r="G95" s="49">
        <v>98</v>
      </c>
      <c r="H95" s="51">
        <v>14130360</v>
      </c>
      <c r="I95" s="52">
        <v>199019.15492957746</v>
      </c>
      <c r="J95" s="53">
        <v>185000</v>
      </c>
      <c r="K95" s="54">
        <v>97.774650573730469</v>
      </c>
      <c r="L95" s="54">
        <v>47</v>
      </c>
      <c r="M95" s="55">
        <v>0.97666305303573608</v>
      </c>
      <c r="N95" s="55">
        <v>0.98081022500991821</v>
      </c>
      <c r="O95" s="55">
        <v>0.95136988162994385</v>
      </c>
      <c r="P95" s="56">
        <v>0.96774190664291382</v>
      </c>
      <c r="Q95" s="52">
        <v>248605.83983572896</v>
      </c>
      <c r="R95" s="53">
        <v>209000</v>
      </c>
      <c r="S95" s="54">
        <v>112.76796722412109</v>
      </c>
      <c r="T95" s="54">
        <v>82</v>
      </c>
      <c r="U95" s="55">
        <v>0.97790408134460449</v>
      </c>
      <c r="V95" s="56">
        <v>1</v>
      </c>
      <c r="W95" s="53">
        <v>212328.44827586206</v>
      </c>
      <c r="X95" s="53">
        <v>174725</v>
      </c>
      <c r="Y95" s="52">
        <v>212574.16071428571</v>
      </c>
      <c r="Z95" s="53">
        <v>194900</v>
      </c>
      <c r="AA95" s="54">
        <v>101.80357360839844</v>
      </c>
      <c r="AB95" s="54">
        <v>76.5</v>
      </c>
      <c r="AC95" s="55">
        <v>0.93320131301879883</v>
      </c>
      <c r="AD95" s="56">
        <v>0.94377493858337402</v>
      </c>
      <c r="AE95" s="52">
        <v>216450.03061224491</v>
      </c>
      <c r="AF95" s="53">
        <v>215000</v>
      </c>
      <c r="AG95" s="54">
        <v>82.683670043945313</v>
      </c>
      <c r="AH95" s="54">
        <v>67</v>
      </c>
      <c r="AI95" s="55">
        <v>0.97490698099136353</v>
      </c>
      <c r="AJ95" s="56">
        <v>1</v>
      </c>
      <c r="AK95" s="57">
        <v>1217</v>
      </c>
      <c r="AL95" s="58">
        <v>245536300</v>
      </c>
      <c r="AM95" s="59">
        <v>1815</v>
      </c>
      <c r="AN95" s="60">
        <v>1212</v>
      </c>
      <c r="AO95" s="61">
        <v>201755.38208709942</v>
      </c>
      <c r="AP95" s="58">
        <v>186500</v>
      </c>
      <c r="AQ95" s="59">
        <v>68.294166564941406</v>
      </c>
      <c r="AR95" s="59">
        <v>38</v>
      </c>
      <c r="AS95" s="62">
        <v>0.97650372982025146</v>
      </c>
      <c r="AT95" s="62">
        <v>0.98666667938232422</v>
      </c>
      <c r="AU95" s="62">
        <v>0.95753359794616699</v>
      </c>
      <c r="AV95" s="63">
        <v>0.97443497180938721</v>
      </c>
      <c r="AW95" s="58">
        <v>215626.54269972452</v>
      </c>
      <c r="AX95" s="58">
        <v>193500</v>
      </c>
      <c r="AY95" s="61">
        <v>206766.83828382837</v>
      </c>
      <c r="AZ95" s="58">
        <v>190000</v>
      </c>
      <c r="BA95" s="59">
        <v>67.742576599121094</v>
      </c>
      <c r="BB95" s="59">
        <v>39</v>
      </c>
      <c r="BC95" s="62">
        <v>0.9568294882774353</v>
      </c>
      <c r="BD95" s="63">
        <v>0.97333335876464844</v>
      </c>
    </row>
    <row r="96" spans="1:56" x14ac:dyDescent="0.3">
      <c r="A96" s="47">
        <v>42644</v>
      </c>
      <c r="B96" s="48">
        <v>90</v>
      </c>
      <c r="C96" s="49">
        <v>474</v>
      </c>
      <c r="D96" s="50">
        <v>4.2289962768554688</v>
      </c>
      <c r="E96" s="49">
        <v>121</v>
      </c>
      <c r="F96" s="49">
        <v>72</v>
      </c>
      <c r="G96" s="49">
        <v>111</v>
      </c>
      <c r="H96" s="51">
        <v>19082172</v>
      </c>
      <c r="I96" s="52">
        <v>212024.13333333333</v>
      </c>
      <c r="J96" s="53">
        <v>183000</v>
      </c>
      <c r="K96" s="54">
        <v>62.988887786865234</v>
      </c>
      <c r="L96" s="54">
        <v>38</v>
      </c>
      <c r="M96" s="55">
        <v>0.97450238466262817</v>
      </c>
      <c r="N96" s="55">
        <v>0.98098856210708618</v>
      </c>
      <c r="O96" s="55">
        <v>0.94878900051116943</v>
      </c>
      <c r="P96" s="56">
        <v>0.96428573131561279</v>
      </c>
      <c r="Q96" s="52">
        <v>248134.70886075951</v>
      </c>
      <c r="R96" s="53">
        <v>209000</v>
      </c>
      <c r="S96" s="54">
        <v>108.7911376953125</v>
      </c>
      <c r="T96" s="54">
        <v>76</v>
      </c>
      <c r="U96" s="55">
        <v>0.98083710670471191</v>
      </c>
      <c r="V96" s="56">
        <v>1</v>
      </c>
      <c r="W96" s="53">
        <v>206775.20661157026</v>
      </c>
      <c r="X96" s="53">
        <v>185000</v>
      </c>
      <c r="Y96" s="52">
        <v>217378.47222222222</v>
      </c>
      <c r="Z96" s="53">
        <v>208950</v>
      </c>
      <c r="AA96" s="54">
        <v>81.319442749023438</v>
      </c>
      <c r="AB96" s="54">
        <v>50.5</v>
      </c>
      <c r="AC96" s="55">
        <v>0.95439028739929199</v>
      </c>
      <c r="AD96" s="56">
        <v>0.96606385707855225</v>
      </c>
      <c r="AE96" s="52">
        <v>213531.98198198198</v>
      </c>
      <c r="AF96" s="53">
        <v>212900</v>
      </c>
      <c r="AG96" s="54">
        <v>84.531532287597656</v>
      </c>
      <c r="AH96" s="54">
        <v>51</v>
      </c>
      <c r="AI96" s="55">
        <v>0.97286933660507202</v>
      </c>
      <c r="AJ96" s="56">
        <v>1</v>
      </c>
      <c r="AK96" s="57">
        <v>1146</v>
      </c>
      <c r="AL96" s="58">
        <v>231405940</v>
      </c>
      <c r="AM96" s="59">
        <v>1699</v>
      </c>
      <c r="AN96" s="60">
        <v>1156</v>
      </c>
      <c r="AO96" s="61">
        <v>201924.90401396161</v>
      </c>
      <c r="AP96" s="58">
        <v>187000</v>
      </c>
      <c r="AQ96" s="59">
        <v>66.46771240234375</v>
      </c>
      <c r="AR96" s="59">
        <v>37.5</v>
      </c>
      <c r="AS96" s="62">
        <v>0.97649383544921875</v>
      </c>
      <c r="AT96" s="62">
        <v>0.98700428009033203</v>
      </c>
      <c r="AU96" s="62">
        <v>0.95791614055633545</v>
      </c>
      <c r="AV96" s="63">
        <v>0.97490286827087402</v>
      </c>
      <c r="AW96" s="58">
        <v>215851.72160094173</v>
      </c>
      <c r="AX96" s="58">
        <v>194000</v>
      </c>
      <c r="AY96" s="61">
        <v>206485.51470588235</v>
      </c>
      <c r="AZ96" s="58">
        <v>190000</v>
      </c>
      <c r="BA96" s="59">
        <v>66.092559814453125</v>
      </c>
      <c r="BB96" s="59">
        <v>37.5</v>
      </c>
      <c r="BC96" s="62">
        <v>0.95797610282897949</v>
      </c>
      <c r="BD96" s="63">
        <v>0.97408592700958252</v>
      </c>
    </row>
    <row r="97" spans="1:56" x14ac:dyDescent="0.3">
      <c r="A97" s="47">
        <v>42614</v>
      </c>
      <c r="B97" s="48">
        <v>92</v>
      </c>
      <c r="C97" s="49">
        <v>481</v>
      </c>
      <c r="D97" s="50">
        <v>4.2535004615783691</v>
      </c>
      <c r="E97" s="49">
        <v>147</v>
      </c>
      <c r="F97" s="49">
        <v>88</v>
      </c>
      <c r="G97" s="49">
        <v>133</v>
      </c>
      <c r="H97" s="51">
        <v>18532287</v>
      </c>
      <c r="I97" s="52">
        <v>201437.90217391305</v>
      </c>
      <c r="J97" s="53">
        <v>185000</v>
      </c>
      <c r="K97" s="54">
        <v>68.358695983886719</v>
      </c>
      <c r="L97" s="54">
        <v>39.5</v>
      </c>
      <c r="M97" s="55">
        <v>0.97878164052963257</v>
      </c>
      <c r="N97" s="55">
        <v>0.98643678426742554</v>
      </c>
      <c r="O97" s="55">
        <v>0.98551374673843384</v>
      </c>
      <c r="P97" s="56">
        <v>0.97235727310180664</v>
      </c>
      <c r="Q97" s="52">
        <v>242857.1600831601</v>
      </c>
      <c r="R97" s="53">
        <v>204900</v>
      </c>
      <c r="S97" s="54">
        <v>106.52391052246094</v>
      </c>
      <c r="T97" s="54">
        <v>72</v>
      </c>
      <c r="U97" s="55">
        <v>0.9803968071937561</v>
      </c>
      <c r="V97" s="56">
        <v>1</v>
      </c>
      <c r="W97" s="53">
        <v>214678.93197278911</v>
      </c>
      <c r="X97" s="53">
        <v>189900</v>
      </c>
      <c r="Y97" s="52">
        <v>219099.14772727274</v>
      </c>
      <c r="Z97" s="53">
        <v>193000</v>
      </c>
      <c r="AA97" s="54">
        <v>82.170455932617188</v>
      </c>
      <c r="AB97" s="54">
        <v>66</v>
      </c>
      <c r="AC97" s="55">
        <v>0.97286516427993774</v>
      </c>
      <c r="AD97" s="56">
        <v>0.96989381313323975</v>
      </c>
      <c r="AE97" s="52">
        <v>211135.52631578947</v>
      </c>
      <c r="AF97" s="53">
        <v>188500</v>
      </c>
      <c r="AG97" s="54">
        <v>72.375938415527344</v>
      </c>
      <c r="AH97" s="54">
        <v>48</v>
      </c>
      <c r="AI97" s="55">
        <v>0.96762758493423462</v>
      </c>
      <c r="AJ97" s="56">
        <v>1</v>
      </c>
      <c r="AK97" s="57">
        <v>1056</v>
      </c>
      <c r="AL97" s="58">
        <v>212323768</v>
      </c>
      <c r="AM97" s="59">
        <v>1578</v>
      </c>
      <c r="AN97" s="60">
        <v>1084</v>
      </c>
      <c r="AO97" s="61">
        <v>201064.17424242425</v>
      </c>
      <c r="AP97" s="58">
        <v>187000</v>
      </c>
      <c r="AQ97" s="59">
        <v>66.764205932617188</v>
      </c>
      <c r="AR97" s="59">
        <v>37.5</v>
      </c>
      <c r="AS97" s="62">
        <v>0.97666358947753906</v>
      </c>
      <c r="AT97" s="62">
        <v>0.98736941814422607</v>
      </c>
      <c r="AU97" s="62">
        <v>0.95868611335754395</v>
      </c>
      <c r="AV97" s="63">
        <v>0.97566473484039307</v>
      </c>
      <c r="AW97" s="58">
        <v>216547.70278833967</v>
      </c>
      <c r="AX97" s="58">
        <v>194200</v>
      </c>
      <c r="AY97" s="61">
        <v>205761.99723247232</v>
      </c>
      <c r="AZ97" s="58">
        <v>189900</v>
      </c>
      <c r="BA97" s="59">
        <v>65.081184387207031</v>
      </c>
      <c r="BB97" s="59">
        <v>36</v>
      </c>
      <c r="BC97" s="62">
        <v>0.95821470022201538</v>
      </c>
      <c r="BD97" s="63">
        <v>0.97490286827087402</v>
      </c>
    </row>
    <row r="98" spans="1:56" x14ac:dyDescent="0.3">
      <c r="A98" s="47">
        <v>42583</v>
      </c>
      <c r="B98" s="48">
        <v>137</v>
      </c>
      <c r="C98" s="49">
        <v>481</v>
      </c>
      <c r="D98" s="50">
        <v>4.1795797348022461</v>
      </c>
      <c r="E98" s="49">
        <v>170</v>
      </c>
      <c r="F98" s="49">
        <v>91</v>
      </c>
      <c r="G98" s="49">
        <v>151</v>
      </c>
      <c r="H98" s="51">
        <v>27491910</v>
      </c>
      <c r="I98" s="52">
        <v>200670.87591240875</v>
      </c>
      <c r="J98" s="53">
        <v>197000</v>
      </c>
      <c r="K98" s="54">
        <v>51.489051818847656</v>
      </c>
      <c r="L98" s="54">
        <v>30</v>
      </c>
      <c r="M98" s="55">
        <v>0.98239743709564209</v>
      </c>
      <c r="N98" s="55">
        <v>0.98915010690689087</v>
      </c>
      <c r="O98" s="55">
        <v>0.95717847347259521</v>
      </c>
      <c r="P98" s="56">
        <v>0.97910916805267334</v>
      </c>
      <c r="Q98" s="52">
        <v>241549.78378378379</v>
      </c>
      <c r="R98" s="53">
        <v>201900</v>
      </c>
      <c r="S98" s="54">
        <v>102.32016754150391</v>
      </c>
      <c r="T98" s="54">
        <v>71</v>
      </c>
      <c r="U98" s="55">
        <v>0.97942608594894409</v>
      </c>
      <c r="V98" s="56">
        <v>1</v>
      </c>
      <c r="W98" s="53">
        <v>206085.88235294117</v>
      </c>
      <c r="X98" s="53">
        <v>185450</v>
      </c>
      <c r="Y98" s="52">
        <v>199858.7912087912</v>
      </c>
      <c r="Z98" s="53">
        <v>172000</v>
      </c>
      <c r="AA98" s="54">
        <v>68.230766296386719</v>
      </c>
      <c r="AB98" s="54">
        <v>42</v>
      </c>
      <c r="AC98" s="55">
        <v>0.96068453788757324</v>
      </c>
      <c r="AD98" s="56">
        <v>0.97100996971130371</v>
      </c>
      <c r="AE98" s="52">
        <v>199161.92052980131</v>
      </c>
      <c r="AF98" s="53">
        <v>180000</v>
      </c>
      <c r="AG98" s="54">
        <v>62.430461883544922</v>
      </c>
      <c r="AH98" s="54">
        <v>39</v>
      </c>
      <c r="AI98" s="55">
        <v>0.97168940305709839</v>
      </c>
      <c r="AJ98" s="56">
        <v>1</v>
      </c>
      <c r="AK98" s="57">
        <v>964</v>
      </c>
      <c r="AL98" s="58">
        <v>193791481</v>
      </c>
      <c r="AM98" s="59">
        <v>1431</v>
      </c>
      <c r="AN98" s="60">
        <v>996</v>
      </c>
      <c r="AO98" s="61">
        <v>201028.50726141079</v>
      </c>
      <c r="AP98" s="58">
        <v>187500</v>
      </c>
      <c r="AQ98" s="59">
        <v>66.612030029296875</v>
      </c>
      <c r="AR98" s="59">
        <v>37</v>
      </c>
      <c r="AS98" s="62">
        <v>0.97646141052246094</v>
      </c>
      <c r="AT98" s="62">
        <v>0.98741769790649414</v>
      </c>
      <c r="AU98" s="62">
        <v>0.95612311363220215</v>
      </c>
      <c r="AV98" s="63">
        <v>0.97575759887695313</v>
      </c>
      <c r="AW98" s="58">
        <v>216739.67295597485</v>
      </c>
      <c r="AX98" s="58">
        <v>195000</v>
      </c>
      <c r="AY98" s="61">
        <v>204583.61445783134</v>
      </c>
      <c r="AZ98" s="58">
        <v>189900</v>
      </c>
      <c r="BA98" s="59">
        <v>63.571285247802734</v>
      </c>
      <c r="BB98" s="59">
        <v>34</v>
      </c>
      <c r="BC98" s="62">
        <v>0.95691770315170288</v>
      </c>
      <c r="BD98" s="63">
        <v>0.97563725709915161</v>
      </c>
    </row>
    <row r="99" spans="1:56" x14ac:dyDescent="0.3">
      <c r="A99" s="47">
        <v>42552</v>
      </c>
      <c r="B99" s="48">
        <v>133</v>
      </c>
      <c r="C99" s="49">
        <v>444</v>
      </c>
      <c r="D99" s="50">
        <v>3.9292035102844238</v>
      </c>
      <c r="E99" s="49">
        <v>150</v>
      </c>
      <c r="F99" s="49">
        <v>117</v>
      </c>
      <c r="G99" s="49">
        <v>192</v>
      </c>
      <c r="H99" s="51">
        <v>27096542</v>
      </c>
      <c r="I99" s="52">
        <v>203733.39849624061</v>
      </c>
      <c r="J99" s="53">
        <v>188000</v>
      </c>
      <c r="K99" s="54">
        <v>68.007522583007813</v>
      </c>
      <c r="L99" s="54">
        <v>43</v>
      </c>
      <c r="M99" s="55">
        <v>0.97688865661621094</v>
      </c>
      <c r="N99" s="55">
        <v>0.98418843746185303</v>
      </c>
      <c r="O99" s="55">
        <v>0.95919376611709595</v>
      </c>
      <c r="P99" s="56">
        <v>0.96995055675506592</v>
      </c>
      <c r="Q99" s="52">
        <v>245909.23423423423</v>
      </c>
      <c r="R99" s="53">
        <v>208000</v>
      </c>
      <c r="S99" s="54">
        <v>103.16441345214844</v>
      </c>
      <c r="T99" s="54">
        <v>69</v>
      </c>
      <c r="U99" s="55">
        <v>0.97568631172180176</v>
      </c>
      <c r="V99" s="56">
        <v>1</v>
      </c>
      <c r="W99" s="53">
        <v>215380.66666666666</v>
      </c>
      <c r="X99" s="53">
        <v>196250</v>
      </c>
      <c r="Y99" s="52">
        <v>204752.56410256409</v>
      </c>
      <c r="Z99" s="53">
        <v>189500</v>
      </c>
      <c r="AA99" s="54">
        <v>51.042736053466797</v>
      </c>
      <c r="AB99" s="54">
        <v>30</v>
      </c>
      <c r="AC99" s="55">
        <v>0.95420008897781372</v>
      </c>
      <c r="AD99" s="56">
        <v>0.97099995613098145</v>
      </c>
      <c r="AE99" s="52">
        <v>205385.15625</v>
      </c>
      <c r="AF99" s="53">
        <v>199450</v>
      </c>
      <c r="AG99" s="54">
        <v>55.083332061767578</v>
      </c>
      <c r="AH99" s="54">
        <v>30.5</v>
      </c>
      <c r="AI99" s="55">
        <v>0.97586876153945923</v>
      </c>
      <c r="AJ99" s="56">
        <v>1</v>
      </c>
      <c r="AK99" s="57">
        <v>827</v>
      </c>
      <c r="AL99" s="58">
        <v>166299571</v>
      </c>
      <c r="AM99" s="59">
        <v>1261</v>
      </c>
      <c r="AN99" s="60">
        <v>905</v>
      </c>
      <c r="AO99" s="61">
        <v>201087.75211608224</v>
      </c>
      <c r="AP99" s="58">
        <v>186000</v>
      </c>
      <c r="AQ99" s="59">
        <v>69.117294311523438</v>
      </c>
      <c r="AR99" s="59">
        <v>39</v>
      </c>
      <c r="AS99" s="62">
        <v>0.97547805309295654</v>
      </c>
      <c r="AT99" s="62">
        <v>0.98732489347457886</v>
      </c>
      <c r="AU99" s="62">
        <v>0.95594960451126099</v>
      </c>
      <c r="AV99" s="63">
        <v>0.97491037845611572</v>
      </c>
      <c r="AW99" s="58">
        <v>218175.94924662967</v>
      </c>
      <c r="AX99" s="58">
        <v>195000</v>
      </c>
      <c r="AY99" s="61">
        <v>205058.70718232045</v>
      </c>
      <c r="AZ99" s="58">
        <v>189900</v>
      </c>
      <c r="BA99" s="59">
        <v>63.102764129638672</v>
      </c>
      <c r="BB99" s="59">
        <v>34</v>
      </c>
      <c r="BC99" s="62">
        <v>0.95654267072677612</v>
      </c>
      <c r="BD99" s="63">
        <v>0.97593498229980469</v>
      </c>
    </row>
    <row r="100" spans="1:56" x14ac:dyDescent="0.3">
      <c r="A100" s="47">
        <v>42522</v>
      </c>
      <c r="B100" s="48">
        <v>177</v>
      </c>
      <c r="C100" s="49">
        <v>464</v>
      </c>
      <c r="D100" s="50">
        <v>4.067202091217041</v>
      </c>
      <c r="E100" s="49">
        <v>185</v>
      </c>
      <c r="F100" s="49">
        <v>124</v>
      </c>
      <c r="G100" s="49">
        <v>230</v>
      </c>
      <c r="H100" s="51">
        <v>34660149</v>
      </c>
      <c r="I100" s="52">
        <v>195820.05084745763</v>
      </c>
      <c r="J100" s="53">
        <v>185000</v>
      </c>
      <c r="K100" s="54">
        <v>48.056495666503906</v>
      </c>
      <c r="L100" s="54">
        <v>24</v>
      </c>
      <c r="M100" s="55">
        <v>0.97469639778137207</v>
      </c>
      <c r="N100" s="55">
        <v>0.98529410362243652</v>
      </c>
      <c r="O100" s="55">
        <v>0.95381790399551392</v>
      </c>
      <c r="P100" s="56">
        <v>0.97355771064758301</v>
      </c>
      <c r="Q100" s="52">
        <v>248822.20905172414</v>
      </c>
      <c r="R100" s="53">
        <v>210000</v>
      </c>
      <c r="S100" s="54">
        <v>99.056037902832031</v>
      </c>
      <c r="T100" s="54">
        <v>64</v>
      </c>
      <c r="U100" s="55">
        <v>0.97875142097473145</v>
      </c>
      <c r="V100" s="56">
        <v>1</v>
      </c>
      <c r="W100" s="53">
        <v>212860.53513513514</v>
      </c>
      <c r="X100" s="53">
        <v>200000</v>
      </c>
      <c r="Y100" s="52">
        <v>203668.94354838709</v>
      </c>
      <c r="Z100" s="53">
        <v>189900</v>
      </c>
      <c r="AA100" s="54">
        <v>61.637096405029297</v>
      </c>
      <c r="AB100" s="54">
        <v>33.5</v>
      </c>
      <c r="AC100" s="55">
        <v>0.95025712251663208</v>
      </c>
      <c r="AD100" s="56">
        <v>0.97653937339782715</v>
      </c>
      <c r="AE100" s="52">
        <v>208667.37826086956</v>
      </c>
      <c r="AF100" s="53">
        <v>195700</v>
      </c>
      <c r="AG100" s="54">
        <v>60.343479156494141</v>
      </c>
      <c r="AH100" s="54">
        <v>36</v>
      </c>
      <c r="AI100" s="55">
        <v>0.9769858717918396</v>
      </c>
      <c r="AJ100" s="56">
        <v>1</v>
      </c>
      <c r="AK100" s="57">
        <v>694</v>
      </c>
      <c r="AL100" s="58">
        <v>139203029</v>
      </c>
      <c r="AM100" s="59">
        <v>1111</v>
      </c>
      <c r="AN100" s="60">
        <v>788</v>
      </c>
      <c r="AO100" s="61">
        <v>200580.73342939481</v>
      </c>
      <c r="AP100" s="58">
        <v>185900</v>
      </c>
      <c r="AQ100" s="59">
        <v>69.329971313476563</v>
      </c>
      <c r="AR100" s="59">
        <v>38</v>
      </c>
      <c r="AS100" s="62">
        <v>0.97520774602890015</v>
      </c>
      <c r="AT100" s="62">
        <v>0.98748326301574707</v>
      </c>
      <c r="AU100" s="62">
        <v>0.95532786846160889</v>
      </c>
      <c r="AV100" s="63">
        <v>0.97554874420166016</v>
      </c>
      <c r="AW100" s="58">
        <v>218553.35013501349</v>
      </c>
      <c r="AX100" s="58">
        <v>195000</v>
      </c>
      <c r="AY100" s="61">
        <v>205104.16243654821</v>
      </c>
      <c r="AZ100" s="58">
        <v>189949.5</v>
      </c>
      <c r="BA100" s="59">
        <v>64.893402099609375</v>
      </c>
      <c r="BB100" s="59">
        <v>34</v>
      </c>
      <c r="BC100" s="62">
        <v>0.95688754320144653</v>
      </c>
      <c r="BD100" s="63">
        <v>0.97609519958496094</v>
      </c>
    </row>
    <row r="101" spans="1:56" x14ac:dyDescent="0.3">
      <c r="A101" s="47">
        <v>42491</v>
      </c>
      <c r="B101" s="48">
        <v>159</v>
      </c>
      <c r="C101" s="49">
        <v>454</v>
      </c>
      <c r="D101" s="50">
        <v>4.0747942924499512</v>
      </c>
      <c r="E101" s="49">
        <v>174</v>
      </c>
      <c r="F101" s="49">
        <v>118</v>
      </c>
      <c r="G101" s="49">
        <v>262</v>
      </c>
      <c r="H101" s="51">
        <v>34156654</v>
      </c>
      <c r="I101" s="52">
        <v>214821.72327044024</v>
      </c>
      <c r="J101" s="53">
        <v>204900</v>
      </c>
      <c r="K101" s="54">
        <v>60.559749603271484</v>
      </c>
      <c r="L101" s="54">
        <v>25</v>
      </c>
      <c r="M101" s="55">
        <v>0.97729569673538208</v>
      </c>
      <c r="N101" s="55">
        <v>0.99074351787567139</v>
      </c>
      <c r="O101" s="55">
        <v>0.97261911630630493</v>
      </c>
      <c r="P101" s="56">
        <v>0.9838709831237793</v>
      </c>
      <c r="Q101" s="52">
        <v>236574.62775330397</v>
      </c>
      <c r="R101" s="53">
        <v>199900</v>
      </c>
      <c r="S101" s="54">
        <v>104.68061828613281</v>
      </c>
      <c r="T101" s="54">
        <v>65.5</v>
      </c>
      <c r="U101" s="55">
        <v>0.97676420211791992</v>
      </c>
      <c r="V101" s="56">
        <v>1</v>
      </c>
      <c r="W101" s="53">
        <v>220745.21264367815</v>
      </c>
      <c r="X101" s="53">
        <v>199450</v>
      </c>
      <c r="Y101" s="52">
        <v>208197.59322033898</v>
      </c>
      <c r="Z101" s="53">
        <v>197450</v>
      </c>
      <c r="AA101" s="54">
        <v>63.38983154296875</v>
      </c>
      <c r="AB101" s="54">
        <v>36.5</v>
      </c>
      <c r="AC101" s="55">
        <v>0.95055192708969116</v>
      </c>
      <c r="AD101" s="56">
        <v>0.9677499532699585</v>
      </c>
      <c r="AE101" s="52">
        <v>204843.08778625954</v>
      </c>
      <c r="AF101" s="53">
        <v>189900</v>
      </c>
      <c r="AG101" s="54">
        <v>51.912212371826172</v>
      </c>
      <c r="AH101" s="54">
        <v>27</v>
      </c>
      <c r="AI101" s="55">
        <v>0.98259907960891724</v>
      </c>
      <c r="AJ101" s="56">
        <v>1</v>
      </c>
      <c r="AK101" s="57">
        <v>517</v>
      </c>
      <c r="AL101" s="58">
        <v>104542880</v>
      </c>
      <c r="AM101" s="59">
        <v>926</v>
      </c>
      <c r="AN101" s="60">
        <v>664</v>
      </c>
      <c r="AO101" s="61">
        <v>202210.59961315279</v>
      </c>
      <c r="AP101" s="58">
        <v>186000</v>
      </c>
      <c r="AQ101" s="59">
        <v>76.613151550292969</v>
      </c>
      <c r="AR101" s="59">
        <v>45</v>
      </c>
      <c r="AS101" s="62">
        <v>0.97538280487060547</v>
      </c>
      <c r="AT101" s="62">
        <v>0.98783785104751587</v>
      </c>
      <c r="AU101" s="62">
        <v>0.95584481954574585</v>
      </c>
      <c r="AV101" s="63">
        <v>0.97598564624786377</v>
      </c>
      <c r="AW101" s="58">
        <v>219690.68358531318</v>
      </c>
      <c r="AX101" s="58">
        <v>195000</v>
      </c>
      <c r="AY101" s="61">
        <v>205372.18524096385</v>
      </c>
      <c r="AZ101" s="58">
        <v>189999.5</v>
      </c>
      <c r="BA101" s="59">
        <v>65.501502990722656</v>
      </c>
      <c r="BB101" s="59">
        <v>34.5</v>
      </c>
      <c r="BC101" s="62">
        <v>0.9581257700920105</v>
      </c>
      <c r="BD101" s="63">
        <v>0.97609519958496094</v>
      </c>
    </row>
    <row r="102" spans="1:56" x14ac:dyDescent="0.3">
      <c r="A102" s="47">
        <v>42461</v>
      </c>
      <c r="B102" s="48">
        <v>138</v>
      </c>
      <c r="C102" s="49">
        <v>448</v>
      </c>
      <c r="D102" s="50">
        <v>4.1038169860839844</v>
      </c>
      <c r="E102" s="49">
        <v>212</v>
      </c>
      <c r="F102" s="49">
        <v>171</v>
      </c>
      <c r="G102" s="49">
        <v>312</v>
      </c>
      <c r="H102" s="51">
        <v>26381229</v>
      </c>
      <c r="I102" s="52">
        <v>191168.32608695651</v>
      </c>
      <c r="J102" s="53">
        <v>182375</v>
      </c>
      <c r="K102" s="54">
        <v>82.514495849609375</v>
      </c>
      <c r="L102" s="54">
        <v>44.5</v>
      </c>
      <c r="M102" s="55">
        <v>0.98184984922409058</v>
      </c>
      <c r="N102" s="55">
        <v>0.987434983253479</v>
      </c>
      <c r="O102" s="55">
        <v>0.96198689937591553</v>
      </c>
      <c r="P102" s="56">
        <v>0.97652482986450195</v>
      </c>
      <c r="Q102" s="52">
        <v>232002.30580357142</v>
      </c>
      <c r="R102" s="53">
        <v>194950</v>
      </c>
      <c r="S102" s="54">
        <v>100.95982360839844</v>
      </c>
      <c r="T102" s="54">
        <v>61</v>
      </c>
      <c r="U102" s="55">
        <v>0.974834144115448</v>
      </c>
      <c r="V102" s="56">
        <v>1</v>
      </c>
      <c r="W102" s="53">
        <v>214733.34905660377</v>
      </c>
      <c r="X102" s="53">
        <v>194750</v>
      </c>
      <c r="Y102" s="52">
        <v>207452.16959064329</v>
      </c>
      <c r="Z102" s="53">
        <v>199900</v>
      </c>
      <c r="AA102" s="54">
        <v>44.766082763671875</v>
      </c>
      <c r="AB102" s="54">
        <v>25</v>
      </c>
      <c r="AC102" s="55">
        <v>0.97061312198638916</v>
      </c>
      <c r="AD102" s="56">
        <v>0.98064517974853516</v>
      </c>
      <c r="AE102" s="52">
        <v>205763.39102564103</v>
      </c>
      <c r="AF102" s="53">
        <v>193450</v>
      </c>
      <c r="AG102" s="54">
        <v>54.791667938232422</v>
      </c>
      <c r="AH102" s="54">
        <v>24</v>
      </c>
      <c r="AI102" s="55">
        <v>0.99162089824676514</v>
      </c>
      <c r="AJ102" s="56">
        <v>1</v>
      </c>
      <c r="AK102" s="57">
        <v>358</v>
      </c>
      <c r="AL102" s="58">
        <v>70386226</v>
      </c>
      <c r="AM102" s="59">
        <v>752</v>
      </c>
      <c r="AN102" s="60">
        <v>546</v>
      </c>
      <c r="AO102" s="61">
        <v>196609.56983240222</v>
      </c>
      <c r="AP102" s="58">
        <v>181250</v>
      </c>
      <c r="AQ102" s="59">
        <v>83.743019104003906</v>
      </c>
      <c r="AR102" s="59">
        <v>52.5</v>
      </c>
      <c r="AS102" s="62">
        <v>0.97453320026397705</v>
      </c>
      <c r="AT102" s="62">
        <v>0.98658597469329834</v>
      </c>
      <c r="AU102" s="62">
        <v>0.948394775390625</v>
      </c>
      <c r="AV102" s="63">
        <v>0.97351431846618652</v>
      </c>
      <c r="AW102" s="58">
        <v>219446.68351063831</v>
      </c>
      <c r="AX102" s="58">
        <v>194450</v>
      </c>
      <c r="AY102" s="61">
        <v>204761.56593406593</v>
      </c>
      <c r="AZ102" s="58">
        <v>189900</v>
      </c>
      <c r="BA102" s="59">
        <v>65.957878112792969</v>
      </c>
      <c r="BB102" s="59">
        <v>34</v>
      </c>
      <c r="BC102" s="62">
        <v>0.9597625732421875</v>
      </c>
      <c r="BD102" s="63">
        <v>0.97821897268295288</v>
      </c>
    </row>
    <row r="103" spans="1:56" x14ac:dyDescent="0.3">
      <c r="A103" s="47">
        <v>42430</v>
      </c>
      <c r="B103" s="48">
        <v>93</v>
      </c>
      <c r="C103" s="49">
        <v>427</v>
      </c>
      <c r="D103" s="50">
        <v>4.0602221488952637</v>
      </c>
      <c r="E103" s="49">
        <v>225</v>
      </c>
      <c r="F103" s="49">
        <v>179</v>
      </c>
      <c r="G103" s="49">
        <v>269</v>
      </c>
      <c r="H103" s="51">
        <v>19724795</v>
      </c>
      <c r="I103" s="52">
        <v>212094.56989247311</v>
      </c>
      <c r="J103" s="53">
        <v>187000</v>
      </c>
      <c r="K103" s="54">
        <v>83.741935729980469</v>
      </c>
      <c r="L103" s="54">
        <v>53</v>
      </c>
      <c r="M103" s="55">
        <v>0.97031241655349731</v>
      </c>
      <c r="N103" s="55">
        <v>0.98584675788879395</v>
      </c>
      <c r="O103" s="55">
        <v>0.94449710845947266</v>
      </c>
      <c r="P103" s="56">
        <v>0.97414588928222656</v>
      </c>
      <c r="Q103" s="52">
        <v>231012.25292740046</v>
      </c>
      <c r="R103" s="53">
        <v>194900</v>
      </c>
      <c r="S103" s="54">
        <v>94.57611083984375</v>
      </c>
      <c r="T103" s="54">
        <v>53</v>
      </c>
      <c r="U103" s="55">
        <v>0.97770398855209351</v>
      </c>
      <c r="V103" s="56">
        <v>1</v>
      </c>
      <c r="W103" s="53">
        <v>217728.61333333334</v>
      </c>
      <c r="X103" s="53">
        <v>190000</v>
      </c>
      <c r="Y103" s="52">
        <v>200023.17318435755</v>
      </c>
      <c r="Z103" s="53">
        <v>189000</v>
      </c>
      <c r="AA103" s="54">
        <v>78.128494262695313</v>
      </c>
      <c r="AB103" s="54">
        <v>37</v>
      </c>
      <c r="AC103" s="55">
        <v>0.95524275302886963</v>
      </c>
      <c r="AD103" s="56">
        <v>0.97916668653488159</v>
      </c>
      <c r="AE103" s="52">
        <v>206573.98513011151</v>
      </c>
      <c r="AF103" s="53">
        <v>190000</v>
      </c>
      <c r="AG103" s="54">
        <v>81.100372314453125</v>
      </c>
      <c r="AH103" s="54">
        <v>36</v>
      </c>
      <c r="AI103" s="55">
        <v>0.98454010486602783</v>
      </c>
      <c r="AJ103" s="56">
        <v>1</v>
      </c>
      <c r="AK103" s="57">
        <v>220</v>
      </c>
      <c r="AL103" s="58">
        <v>44004997</v>
      </c>
      <c r="AM103" s="59">
        <v>540</v>
      </c>
      <c r="AN103" s="60">
        <v>375</v>
      </c>
      <c r="AO103" s="61">
        <v>200022.71363636362</v>
      </c>
      <c r="AP103" s="58">
        <v>181000</v>
      </c>
      <c r="AQ103" s="59">
        <v>84.513633728027344</v>
      </c>
      <c r="AR103" s="59">
        <v>59.5</v>
      </c>
      <c r="AS103" s="62">
        <v>0.96994370222091675</v>
      </c>
      <c r="AT103" s="62">
        <v>0.9862104058265686</v>
      </c>
      <c r="AU103" s="62">
        <v>0.93986880779266357</v>
      </c>
      <c r="AV103" s="63">
        <v>0.96941566467285156</v>
      </c>
      <c r="AW103" s="58">
        <v>221297.1037037037</v>
      </c>
      <c r="AX103" s="58">
        <v>193999.5</v>
      </c>
      <c r="AY103" s="61">
        <v>203534.65066666665</v>
      </c>
      <c r="AZ103" s="58">
        <v>188900</v>
      </c>
      <c r="BA103" s="59">
        <v>75.621330261230469</v>
      </c>
      <c r="BB103" s="59">
        <v>41</v>
      </c>
      <c r="BC103" s="62">
        <v>0.95481473207473755</v>
      </c>
      <c r="BD103" s="63">
        <v>0.97674417495727539</v>
      </c>
    </row>
    <row r="104" spans="1:56" x14ac:dyDescent="0.3">
      <c r="A104" s="47">
        <v>42401</v>
      </c>
      <c r="B104" s="48">
        <v>77</v>
      </c>
      <c r="C104" s="49">
        <v>412</v>
      </c>
      <c r="D104" s="50">
        <v>3.9394421577453613</v>
      </c>
      <c r="E104" s="49">
        <v>178</v>
      </c>
      <c r="F104" s="49">
        <v>111</v>
      </c>
      <c r="G104" s="49">
        <v>167</v>
      </c>
      <c r="H104" s="51">
        <v>15554340</v>
      </c>
      <c r="I104" s="52">
        <v>202004.41558441558</v>
      </c>
      <c r="J104" s="53">
        <v>175000</v>
      </c>
      <c r="K104" s="54">
        <v>75.779220581054688</v>
      </c>
      <c r="L104" s="54">
        <v>64</v>
      </c>
      <c r="M104" s="55">
        <v>0.96804970502853394</v>
      </c>
      <c r="N104" s="55">
        <v>0.98701298236846924</v>
      </c>
      <c r="O104" s="55">
        <v>0.93337833881378174</v>
      </c>
      <c r="P104" s="56">
        <v>0.96091955900192261</v>
      </c>
      <c r="Q104" s="52">
        <v>225892.44417475729</v>
      </c>
      <c r="R104" s="53">
        <v>189925</v>
      </c>
      <c r="S104" s="54">
        <v>111.37136077880859</v>
      </c>
      <c r="T104" s="54">
        <v>72</v>
      </c>
      <c r="U104" s="55">
        <v>0.97444599866867065</v>
      </c>
      <c r="V104" s="56">
        <v>1</v>
      </c>
      <c r="W104" s="53">
        <v>233157.83707865168</v>
      </c>
      <c r="X104" s="53">
        <v>198700</v>
      </c>
      <c r="Y104" s="52">
        <v>225191.86486486485</v>
      </c>
      <c r="Z104" s="53">
        <v>189900</v>
      </c>
      <c r="AA104" s="54">
        <v>75.720718383789063</v>
      </c>
      <c r="AB104" s="54">
        <v>41</v>
      </c>
      <c r="AC104" s="55">
        <v>0.96128606796264648</v>
      </c>
      <c r="AD104" s="56">
        <v>0.9790794849395752</v>
      </c>
      <c r="AE104" s="52">
        <v>209891.32335329341</v>
      </c>
      <c r="AF104" s="53">
        <v>189000</v>
      </c>
      <c r="AG104" s="54">
        <v>76.514968872070313</v>
      </c>
      <c r="AH104" s="54">
        <v>42</v>
      </c>
      <c r="AI104" s="55">
        <v>0.98067837953567505</v>
      </c>
      <c r="AJ104" s="56">
        <v>1</v>
      </c>
      <c r="AK104" s="57">
        <v>127</v>
      </c>
      <c r="AL104" s="58">
        <v>24280202</v>
      </c>
      <c r="AM104" s="59">
        <v>315</v>
      </c>
      <c r="AN104" s="60">
        <v>196</v>
      </c>
      <c r="AO104" s="61">
        <v>191182.69291338584</v>
      </c>
      <c r="AP104" s="58">
        <v>173000</v>
      </c>
      <c r="AQ104" s="59">
        <v>85.078742980957031</v>
      </c>
      <c r="AR104" s="59">
        <v>63</v>
      </c>
      <c r="AS104" s="62">
        <v>0.96967369318008423</v>
      </c>
      <c r="AT104" s="62">
        <v>0.98701298236846924</v>
      </c>
      <c r="AU104" s="62">
        <v>0.93647950887680054</v>
      </c>
      <c r="AV104" s="63">
        <v>0.96457141637802124</v>
      </c>
      <c r="AW104" s="58">
        <v>223846.0253968254</v>
      </c>
      <c r="AX104" s="58">
        <v>194000</v>
      </c>
      <c r="AY104" s="61">
        <v>206741.56122448979</v>
      </c>
      <c r="AZ104" s="58">
        <v>187250</v>
      </c>
      <c r="BA104" s="59">
        <v>73.331634521484375</v>
      </c>
      <c r="BB104" s="59">
        <v>42</v>
      </c>
      <c r="BC104" s="62">
        <v>0.95442384481430054</v>
      </c>
      <c r="BD104" s="63">
        <v>0.97519373893737793</v>
      </c>
    </row>
    <row r="105" spans="1:56" x14ac:dyDescent="0.3">
      <c r="A105" s="47">
        <v>42370</v>
      </c>
      <c r="B105" s="48">
        <v>50</v>
      </c>
      <c r="C105" s="49">
        <v>390</v>
      </c>
      <c r="D105" s="50">
        <v>3.7925443649291992</v>
      </c>
      <c r="E105" s="49">
        <v>137</v>
      </c>
      <c r="F105" s="49">
        <v>85</v>
      </c>
      <c r="G105" s="49">
        <v>127</v>
      </c>
      <c r="H105" s="51">
        <v>8725862</v>
      </c>
      <c r="I105" s="52">
        <v>174517.24</v>
      </c>
      <c r="J105" s="53">
        <v>170500</v>
      </c>
      <c r="K105" s="54">
        <v>99.400001525878906</v>
      </c>
      <c r="L105" s="54">
        <v>58</v>
      </c>
      <c r="M105" s="55">
        <v>0.97217458486557007</v>
      </c>
      <c r="N105" s="55">
        <v>0.9868621826171875</v>
      </c>
      <c r="O105" s="55">
        <v>0.94125539064407349</v>
      </c>
      <c r="P105" s="56">
        <v>0.9714730978012085</v>
      </c>
      <c r="Q105" s="52">
        <v>229352.64871794873</v>
      </c>
      <c r="R105" s="53">
        <v>189900</v>
      </c>
      <c r="S105" s="54">
        <v>118.43333435058594</v>
      </c>
      <c r="T105" s="54">
        <v>87.5</v>
      </c>
      <c r="U105" s="55">
        <v>0.97458171844482422</v>
      </c>
      <c r="V105" s="56">
        <v>1</v>
      </c>
      <c r="W105" s="53">
        <v>211747.46715328467</v>
      </c>
      <c r="X105" s="53">
        <v>184900</v>
      </c>
      <c r="Y105" s="52">
        <v>182647.63529411764</v>
      </c>
      <c r="Z105" s="53">
        <v>177000</v>
      </c>
      <c r="AA105" s="54">
        <v>70.211761474609375</v>
      </c>
      <c r="AB105" s="54">
        <v>50</v>
      </c>
      <c r="AC105" s="55">
        <v>0.94546252489089966</v>
      </c>
      <c r="AD105" s="56">
        <v>0.96734696626663208</v>
      </c>
      <c r="AE105" s="52">
        <v>200815.74015748032</v>
      </c>
      <c r="AF105" s="53">
        <v>182500</v>
      </c>
      <c r="AG105" s="54">
        <v>85.685035705566406</v>
      </c>
      <c r="AH105" s="54">
        <v>57</v>
      </c>
      <c r="AI105" s="55">
        <v>0.97232502698898315</v>
      </c>
      <c r="AJ105" s="56">
        <v>1</v>
      </c>
      <c r="AK105" s="57">
        <v>50</v>
      </c>
      <c r="AL105" s="58">
        <v>8725862</v>
      </c>
      <c r="AM105" s="59">
        <v>137</v>
      </c>
      <c r="AN105" s="60">
        <v>85</v>
      </c>
      <c r="AO105" s="61">
        <v>174517.24</v>
      </c>
      <c r="AP105" s="58">
        <v>170500</v>
      </c>
      <c r="AQ105" s="59">
        <v>99.400001525878906</v>
      </c>
      <c r="AR105" s="59">
        <v>58</v>
      </c>
      <c r="AS105" s="62">
        <v>0.97217458486557007</v>
      </c>
      <c r="AT105" s="62">
        <v>0.9868621826171875</v>
      </c>
      <c r="AU105" s="62">
        <v>0.94125539064407349</v>
      </c>
      <c r="AV105" s="63">
        <v>0.9714730978012085</v>
      </c>
      <c r="AW105" s="58">
        <v>211747.46715328467</v>
      </c>
      <c r="AX105" s="58">
        <v>184900</v>
      </c>
      <c r="AY105" s="61">
        <v>182647.63529411764</v>
      </c>
      <c r="AZ105" s="58">
        <v>177000</v>
      </c>
      <c r="BA105" s="59">
        <v>70.211761474609375</v>
      </c>
      <c r="BB105" s="59">
        <v>50</v>
      </c>
      <c r="BC105" s="62">
        <v>0.94546252489089966</v>
      </c>
      <c r="BD105" s="63">
        <v>0.96734696626663208</v>
      </c>
    </row>
    <row r="106" spans="1:56" x14ac:dyDescent="0.3">
      <c r="A106" s="47">
        <v>42339</v>
      </c>
      <c r="B106" s="48">
        <v>121</v>
      </c>
      <c r="C106" s="49">
        <v>372</v>
      </c>
      <c r="D106" s="50">
        <v>3.5826644897460938</v>
      </c>
      <c r="E106" s="49">
        <v>99</v>
      </c>
      <c r="F106" s="49">
        <v>81</v>
      </c>
      <c r="G106" s="49">
        <v>104</v>
      </c>
      <c r="H106" s="51">
        <v>22424933</v>
      </c>
      <c r="I106" s="52">
        <v>185330.02479338844</v>
      </c>
      <c r="J106" s="53">
        <v>168000</v>
      </c>
      <c r="K106" s="54">
        <v>73.024795532226563</v>
      </c>
      <c r="L106" s="54">
        <v>45</v>
      </c>
      <c r="M106" s="55">
        <v>0.95267581939697266</v>
      </c>
      <c r="N106" s="55">
        <v>0.98351645469665527</v>
      </c>
      <c r="O106" s="55">
        <v>0.92940634489059448</v>
      </c>
      <c r="P106" s="56">
        <v>0.96638655662536621</v>
      </c>
      <c r="Q106" s="52">
        <v>220302.81182795699</v>
      </c>
      <c r="R106" s="53">
        <v>179950</v>
      </c>
      <c r="S106" s="54">
        <v>114.89785003662109</v>
      </c>
      <c r="T106" s="54">
        <v>86</v>
      </c>
      <c r="U106" s="55">
        <v>0.97424298524856567</v>
      </c>
      <c r="V106" s="56">
        <v>1</v>
      </c>
      <c r="W106" s="53">
        <v>202565.47474747474</v>
      </c>
      <c r="X106" s="53">
        <v>189900</v>
      </c>
      <c r="Y106" s="52">
        <v>222953.23456790124</v>
      </c>
      <c r="Z106" s="53">
        <v>195200</v>
      </c>
      <c r="AA106" s="54">
        <v>86.395065307617188</v>
      </c>
      <c r="AB106" s="54">
        <v>47</v>
      </c>
      <c r="AC106" s="55">
        <v>0.9511648416519165</v>
      </c>
      <c r="AD106" s="56">
        <v>0.97465884685516357</v>
      </c>
      <c r="AE106" s="52">
        <v>195756.25</v>
      </c>
      <c r="AF106" s="53">
        <v>189400</v>
      </c>
      <c r="AG106" s="54">
        <v>92.125</v>
      </c>
      <c r="AH106" s="54">
        <v>53</v>
      </c>
      <c r="AI106" s="55">
        <v>0.98105674982070923</v>
      </c>
      <c r="AJ106" s="56">
        <v>1</v>
      </c>
      <c r="AK106" s="57">
        <v>1246</v>
      </c>
      <c r="AL106" s="58">
        <v>245056115</v>
      </c>
      <c r="AM106" s="59">
        <v>1798</v>
      </c>
      <c r="AN106" s="60">
        <v>1265</v>
      </c>
      <c r="AO106" s="61">
        <v>196674.24959871589</v>
      </c>
      <c r="AP106" s="58">
        <v>185000</v>
      </c>
      <c r="AQ106" s="59">
        <v>67.079452514648438</v>
      </c>
      <c r="AR106" s="59">
        <v>41</v>
      </c>
      <c r="AS106" s="62">
        <v>0.97816616296768188</v>
      </c>
      <c r="AT106" s="62">
        <v>0.98582446575164795</v>
      </c>
      <c r="AU106" s="62">
        <v>0.95775479078292847</v>
      </c>
      <c r="AV106" s="63">
        <v>0.97402596473693848</v>
      </c>
      <c r="AW106" s="58">
        <v>205041.74527252503</v>
      </c>
      <c r="AX106" s="58">
        <v>188900</v>
      </c>
      <c r="AY106" s="61">
        <v>203063.39683794466</v>
      </c>
      <c r="AZ106" s="58">
        <v>189900</v>
      </c>
      <c r="BA106" s="59">
        <v>67.143081665039063</v>
      </c>
      <c r="BB106" s="59">
        <v>41</v>
      </c>
      <c r="BC106" s="62">
        <v>0.95893323421478271</v>
      </c>
      <c r="BD106" s="63">
        <v>0.97483146190643311</v>
      </c>
    </row>
    <row r="107" spans="1:56" x14ac:dyDescent="0.3">
      <c r="A107" s="47">
        <v>42309</v>
      </c>
      <c r="B107" s="48">
        <v>78</v>
      </c>
      <c r="C107" s="49">
        <v>417</v>
      </c>
      <c r="D107" s="50">
        <v>4.1423840522766113</v>
      </c>
      <c r="E107" s="49">
        <v>112</v>
      </c>
      <c r="F107" s="49">
        <v>88</v>
      </c>
      <c r="G107" s="49">
        <v>149</v>
      </c>
      <c r="H107" s="51">
        <v>17228345</v>
      </c>
      <c r="I107" s="52">
        <v>220876.21794871794</v>
      </c>
      <c r="J107" s="53">
        <v>219750</v>
      </c>
      <c r="K107" s="54">
        <v>60.615383148193359</v>
      </c>
      <c r="L107" s="54">
        <v>40.5</v>
      </c>
      <c r="M107" s="55">
        <v>1.0072671175003052</v>
      </c>
      <c r="N107" s="55">
        <v>0.98788583278656006</v>
      </c>
      <c r="O107" s="55">
        <v>0.99122083187103271</v>
      </c>
      <c r="P107" s="56">
        <v>0.97913157939910889</v>
      </c>
      <c r="Q107" s="52">
        <v>226411.50119904077</v>
      </c>
      <c r="R107" s="53">
        <v>189000</v>
      </c>
      <c r="S107" s="54">
        <v>109.48921203613281</v>
      </c>
      <c r="T107" s="54">
        <v>77</v>
      </c>
      <c r="U107" s="55">
        <v>0.97724586725234985</v>
      </c>
      <c r="V107" s="56">
        <v>1</v>
      </c>
      <c r="W107" s="53">
        <v>195692.85714285713</v>
      </c>
      <c r="X107" s="53">
        <v>167500</v>
      </c>
      <c r="Y107" s="52">
        <v>193032.67045454544</v>
      </c>
      <c r="Z107" s="53">
        <v>182250</v>
      </c>
      <c r="AA107" s="54">
        <v>81.693183898925781</v>
      </c>
      <c r="AB107" s="54">
        <v>53</v>
      </c>
      <c r="AC107" s="55">
        <v>0.91378861665725708</v>
      </c>
      <c r="AD107" s="56">
        <v>0.96219456195831299</v>
      </c>
      <c r="AE107" s="52">
        <v>200105.42281879194</v>
      </c>
      <c r="AF107" s="53">
        <v>189900</v>
      </c>
      <c r="AG107" s="54">
        <v>83.17449951171875</v>
      </c>
      <c r="AH107" s="54">
        <v>48</v>
      </c>
      <c r="AI107" s="55">
        <v>0.97583961486816406</v>
      </c>
      <c r="AJ107" s="56">
        <v>1</v>
      </c>
      <c r="AK107" s="57">
        <v>1125</v>
      </c>
      <c r="AL107" s="58">
        <v>222631182</v>
      </c>
      <c r="AM107" s="59">
        <v>1699</v>
      </c>
      <c r="AN107" s="60">
        <v>1184</v>
      </c>
      <c r="AO107" s="61">
        <v>197894.38399999999</v>
      </c>
      <c r="AP107" s="58">
        <v>185500</v>
      </c>
      <c r="AQ107" s="59">
        <v>66.44000244140625</v>
      </c>
      <c r="AR107" s="59">
        <v>41</v>
      </c>
      <c r="AS107" s="62">
        <v>0.98090779781341553</v>
      </c>
      <c r="AT107" s="62">
        <v>0.98602813482284546</v>
      </c>
      <c r="AU107" s="62">
        <v>0.96080648899078369</v>
      </c>
      <c r="AV107" s="63">
        <v>0.97419524192810059</v>
      </c>
      <c r="AW107" s="58">
        <v>205186.03649205415</v>
      </c>
      <c r="AX107" s="58">
        <v>188900</v>
      </c>
      <c r="AY107" s="61">
        <v>201702.69003378379</v>
      </c>
      <c r="AZ107" s="58">
        <v>189900</v>
      </c>
      <c r="BA107" s="59">
        <v>65.826011657714844</v>
      </c>
      <c r="BB107" s="59">
        <v>40</v>
      </c>
      <c r="BC107" s="62">
        <v>0.95946508646011353</v>
      </c>
      <c r="BD107" s="63">
        <v>0.97484278678894043</v>
      </c>
    </row>
    <row r="108" spans="1:56" x14ac:dyDescent="0.3">
      <c r="A108" s="47">
        <v>42278</v>
      </c>
      <c r="B108" s="48">
        <v>102</v>
      </c>
      <c r="C108" s="49">
        <v>429</v>
      </c>
      <c r="D108" s="50">
        <v>4.2686567306518555</v>
      </c>
      <c r="E108" s="49">
        <v>136</v>
      </c>
      <c r="F108" s="49">
        <v>86</v>
      </c>
      <c r="G108" s="49">
        <v>133</v>
      </c>
      <c r="H108" s="51">
        <v>18400558</v>
      </c>
      <c r="I108" s="52">
        <v>180397.62745098039</v>
      </c>
      <c r="J108" s="53">
        <v>163500</v>
      </c>
      <c r="K108" s="54">
        <v>67</v>
      </c>
      <c r="L108" s="54">
        <v>42.5</v>
      </c>
      <c r="M108" s="55">
        <v>0.97918820381164551</v>
      </c>
      <c r="N108" s="55">
        <v>0.98351287841796875</v>
      </c>
      <c r="O108" s="55">
        <v>0.96137106418609619</v>
      </c>
      <c r="P108" s="56">
        <v>0.96799540519714355</v>
      </c>
      <c r="Q108" s="52">
        <v>225436.46620046621</v>
      </c>
      <c r="R108" s="53">
        <v>189900</v>
      </c>
      <c r="S108" s="54">
        <v>107.70162963867188</v>
      </c>
      <c r="T108" s="54">
        <v>78</v>
      </c>
      <c r="U108" s="55">
        <v>0.97655963897705078</v>
      </c>
      <c r="V108" s="56">
        <v>1</v>
      </c>
      <c r="W108" s="53">
        <v>187056.24264705883</v>
      </c>
      <c r="X108" s="53">
        <v>164950</v>
      </c>
      <c r="Y108" s="52">
        <v>196471.77906976745</v>
      </c>
      <c r="Z108" s="53">
        <v>179750</v>
      </c>
      <c r="AA108" s="54">
        <v>74.802322387695313</v>
      </c>
      <c r="AB108" s="54">
        <v>47.5</v>
      </c>
      <c r="AC108" s="55">
        <v>0.97049587965011597</v>
      </c>
      <c r="AD108" s="56">
        <v>0.97857928276062012</v>
      </c>
      <c r="AE108" s="52">
        <v>212289.93984962406</v>
      </c>
      <c r="AF108" s="53">
        <v>195000</v>
      </c>
      <c r="AG108" s="54">
        <v>69.045112609863281</v>
      </c>
      <c r="AH108" s="54">
        <v>38</v>
      </c>
      <c r="AI108" s="55">
        <v>0.98287761211395264</v>
      </c>
      <c r="AJ108" s="56">
        <v>1</v>
      </c>
      <c r="AK108" s="57">
        <v>1047</v>
      </c>
      <c r="AL108" s="58">
        <v>205402837</v>
      </c>
      <c r="AM108" s="59">
        <v>1587</v>
      </c>
      <c r="AN108" s="60">
        <v>1096</v>
      </c>
      <c r="AO108" s="61">
        <v>196182.27029608405</v>
      </c>
      <c r="AP108" s="58">
        <v>185000</v>
      </c>
      <c r="AQ108" s="59">
        <v>66.873924255371094</v>
      </c>
      <c r="AR108" s="59">
        <v>41</v>
      </c>
      <c r="AS108" s="62">
        <v>0.97894406318664551</v>
      </c>
      <c r="AT108" s="62">
        <v>0.98582744598388672</v>
      </c>
      <c r="AU108" s="62">
        <v>0.95853853225708008</v>
      </c>
      <c r="AV108" s="63">
        <v>0.97408193349838257</v>
      </c>
      <c r="AW108" s="58">
        <v>205856.00252047888</v>
      </c>
      <c r="AX108" s="58">
        <v>189000</v>
      </c>
      <c r="AY108" s="61">
        <v>202398.82299270073</v>
      </c>
      <c r="AZ108" s="58">
        <v>189900</v>
      </c>
      <c r="BA108" s="59">
        <v>64.552009582519531</v>
      </c>
      <c r="BB108" s="59">
        <v>39</v>
      </c>
      <c r="BC108" s="62">
        <v>0.96313589811325073</v>
      </c>
      <c r="BD108" s="63">
        <v>0.97512197494506836</v>
      </c>
    </row>
    <row r="109" spans="1:56" x14ac:dyDescent="0.3">
      <c r="A109" s="47">
        <v>42248</v>
      </c>
      <c r="B109" s="48">
        <v>116</v>
      </c>
      <c r="C109" s="49">
        <v>428</v>
      </c>
      <c r="D109" s="50">
        <v>4.2271604537963867</v>
      </c>
      <c r="E109" s="49">
        <v>138</v>
      </c>
      <c r="F109" s="49">
        <v>107</v>
      </c>
      <c r="G109" s="49">
        <v>155</v>
      </c>
      <c r="H109" s="51">
        <v>22414870</v>
      </c>
      <c r="I109" s="52">
        <v>193231.63793103449</v>
      </c>
      <c r="J109" s="53">
        <v>181750</v>
      </c>
      <c r="K109" s="54">
        <v>66.75</v>
      </c>
      <c r="L109" s="54">
        <v>44</v>
      </c>
      <c r="M109" s="55">
        <v>0.97621560096740723</v>
      </c>
      <c r="N109" s="55">
        <v>0.98372232913970947</v>
      </c>
      <c r="O109" s="55">
        <v>0.9621131420135498</v>
      </c>
      <c r="P109" s="56">
        <v>0.97337782382965088</v>
      </c>
      <c r="Q109" s="52">
        <v>220891.17056074768</v>
      </c>
      <c r="R109" s="53">
        <v>195000</v>
      </c>
      <c r="S109" s="54">
        <v>100.20093536376953</v>
      </c>
      <c r="T109" s="54">
        <v>76.5</v>
      </c>
      <c r="U109" s="55">
        <v>0.97719490528106689</v>
      </c>
      <c r="V109" s="56">
        <v>1</v>
      </c>
      <c r="W109" s="53">
        <v>213076.80434782608</v>
      </c>
      <c r="X109" s="53">
        <v>192250</v>
      </c>
      <c r="Y109" s="52">
        <v>203911.63551401868</v>
      </c>
      <c r="Z109" s="53">
        <v>194500</v>
      </c>
      <c r="AA109" s="54">
        <v>62.841121673583984</v>
      </c>
      <c r="AB109" s="54">
        <v>42</v>
      </c>
      <c r="AC109" s="55">
        <v>0.97957324981689453</v>
      </c>
      <c r="AD109" s="56">
        <v>0.97114276885986328</v>
      </c>
      <c r="AE109" s="52">
        <v>193611.36774193548</v>
      </c>
      <c r="AF109" s="53">
        <v>174900</v>
      </c>
      <c r="AG109" s="54">
        <v>74.561286926269531</v>
      </c>
      <c r="AH109" s="54">
        <v>39</v>
      </c>
      <c r="AI109" s="55">
        <v>0.98402440547943115</v>
      </c>
      <c r="AJ109" s="56">
        <v>1</v>
      </c>
      <c r="AK109" s="57">
        <v>945</v>
      </c>
      <c r="AL109" s="58">
        <v>187002279</v>
      </c>
      <c r="AM109" s="59">
        <v>1451</v>
      </c>
      <c r="AN109" s="60">
        <v>1010</v>
      </c>
      <c r="AO109" s="61">
        <v>197886.00952380954</v>
      </c>
      <c r="AP109" s="58">
        <v>187000</v>
      </c>
      <c r="AQ109" s="59">
        <v>66.860321044921875</v>
      </c>
      <c r="AR109" s="59">
        <v>40</v>
      </c>
      <c r="AS109" s="62">
        <v>0.97891771793365479</v>
      </c>
      <c r="AT109" s="62">
        <v>0.98584675788879395</v>
      </c>
      <c r="AU109" s="62">
        <v>0.95823246240615845</v>
      </c>
      <c r="AV109" s="63">
        <v>0.9742119312286377</v>
      </c>
      <c r="AW109" s="58">
        <v>207618.07512060649</v>
      </c>
      <c r="AX109" s="58">
        <v>189900</v>
      </c>
      <c r="AY109" s="61">
        <v>202903.50198019802</v>
      </c>
      <c r="AZ109" s="58">
        <v>189900</v>
      </c>
      <c r="BA109" s="59">
        <v>63.679206848144531</v>
      </c>
      <c r="BB109" s="59">
        <v>38</v>
      </c>
      <c r="BC109" s="62">
        <v>0.96250861883163452</v>
      </c>
      <c r="BD109" s="63">
        <v>0.97498214244842529</v>
      </c>
    </row>
    <row r="110" spans="1:56" x14ac:dyDescent="0.3">
      <c r="A110" s="47">
        <v>42217</v>
      </c>
      <c r="B110" s="48">
        <v>112</v>
      </c>
      <c r="C110" s="49">
        <v>450</v>
      </c>
      <c r="D110" s="50">
        <v>4.5762710571289063</v>
      </c>
      <c r="E110" s="49">
        <v>145</v>
      </c>
      <c r="F110" s="49">
        <v>129</v>
      </c>
      <c r="G110" s="49">
        <v>157</v>
      </c>
      <c r="H110" s="51">
        <v>22243171</v>
      </c>
      <c r="I110" s="52">
        <v>198599.74107142858</v>
      </c>
      <c r="J110" s="53">
        <v>187750</v>
      </c>
      <c r="K110" s="54">
        <v>61.321430206298828</v>
      </c>
      <c r="L110" s="54">
        <v>36</v>
      </c>
      <c r="M110" s="55">
        <v>0.9803769588470459</v>
      </c>
      <c r="N110" s="55">
        <v>0.98524570465087891</v>
      </c>
      <c r="O110" s="55">
        <v>0.9558403491973877</v>
      </c>
      <c r="P110" s="56">
        <v>0.97505909204483032</v>
      </c>
      <c r="Q110" s="52">
        <v>221017.48444444445</v>
      </c>
      <c r="R110" s="53">
        <v>194950</v>
      </c>
      <c r="S110" s="54">
        <v>99.113334655761719</v>
      </c>
      <c r="T110" s="54">
        <v>71</v>
      </c>
      <c r="U110" s="55">
        <v>0.97594326734542847</v>
      </c>
      <c r="V110" s="56">
        <v>1</v>
      </c>
      <c r="W110" s="53">
        <v>212719.11724137931</v>
      </c>
      <c r="X110" s="53">
        <v>172000</v>
      </c>
      <c r="Y110" s="52">
        <v>200881.58914728681</v>
      </c>
      <c r="Z110" s="53">
        <v>185500</v>
      </c>
      <c r="AA110" s="54">
        <v>65.573646545410156</v>
      </c>
      <c r="AB110" s="54">
        <v>48</v>
      </c>
      <c r="AC110" s="55">
        <v>0.95901638269424438</v>
      </c>
      <c r="AD110" s="56">
        <v>0.96872204542160034</v>
      </c>
      <c r="AE110" s="52">
        <v>190102.32484076434</v>
      </c>
      <c r="AF110" s="53">
        <v>184900</v>
      </c>
      <c r="AG110" s="54">
        <v>74.509552001953125</v>
      </c>
      <c r="AH110" s="54">
        <v>38</v>
      </c>
      <c r="AI110" s="55">
        <v>0.98161852359771729</v>
      </c>
      <c r="AJ110" s="56">
        <v>1</v>
      </c>
      <c r="AK110" s="57">
        <v>829</v>
      </c>
      <c r="AL110" s="58">
        <v>164587409</v>
      </c>
      <c r="AM110" s="59">
        <v>1313</v>
      </c>
      <c r="AN110" s="60">
        <v>903</v>
      </c>
      <c r="AO110" s="61">
        <v>198537.28468033776</v>
      </c>
      <c r="AP110" s="58">
        <v>187500</v>
      </c>
      <c r="AQ110" s="59">
        <v>66.875755310058594</v>
      </c>
      <c r="AR110" s="59">
        <v>40</v>
      </c>
      <c r="AS110" s="62">
        <v>0.97929579019546509</v>
      </c>
      <c r="AT110" s="62">
        <v>0.98619329929351807</v>
      </c>
      <c r="AU110" s="62">
        <v>0.95768880844116211</v>
      </c>
      <c r="AV110" s="63">
        <v>0.97451752424240112</v>
      </c>
      <c r="AW110" s="58">
        <v>207044.3472962681</v>
      </c>
      <c r="AX110" s="58">
        <v>189900</v>
      </c>
      <c r="AY110" s="61">
        <v>202784.04429678849</v>
      </c>
      <c r="AZ110" s="58">
        <v>189900</v>
      </c>
      <c r="BA110" s="59">
        <v>63.778514862060547</v>
      </c>
      <c r="BB110" s="59">
        <v>37</v>
      </c>
      <c r="BC110" s="62">
        <v>0.96048432588577271</v>
      </c>
      <c r="BD110" s="63">
        <v>0.9752814769744873</v>
      </c>
    </row>
    <row r="111" spans="1:56" x14ac:dyDescent="0.3">
      <c r="A111" s="47">
        <v>42186</v>
      </c>
      <c r="B111" s="48">
        <v>146</v>
      </c>
      <c r="C111" s="49">
        <v>478</v>
      </c>
      <c r="D111" s="50">
        <v>4.987825870513916</v>
      </c>
      <c r="E111" s="49">
        <v>157</v>
      </c>
      <c r="F111" s="49">
        <v>105</v>
      </c>
      <c r="G111" s="49">
        <v>146</v>
      </c>
      <c r="H111" s="51">
        <v>30220344</v>
      </c>
      <c r="I111" s="52">
        <v>206988.65753424657</v>
      </c>
      <c r="J111" s="53">
        <v>194950</v>
      </c>
      <c r="K111" s="54">
        <v>52.815067291259766</v>
      </c>
      <c r="L111" s="54">
        <v>30</v>
      </c>
      <c r="M111" s="55">
        <v>0.9813808798789978</v>
      </c>
      <c r="N111" s="55">
        <v>0.98733329772949219</v>
      </c>
      <c r="O111" s="55">
        <v>0.96404427289962769</v>
      </c>
      <c r="P111" s="56">
        <v>0.97692304849624634</v>
      </c>
      <c r="Q111" s="52">
        <v>218828.03347280333</v>
      </c>
      <c r="R111" s="53">
        <v>195000</v>
      </c>
      <c r="S111" s="54">
        <v>96.09832763671875</v>
      </c>
      <c r="T111" s="54">
        <v>68</v>
      </c>
      <c r="U111" s="55">
        <v>0.9779202938079834</v>
      </c>
      <c r="V111" s="56">
        <v>1</v>
      </c>
      <c r="W111" s="53">
        <v>208675.90445859873</v>
      </c>
      <c r="X111" s="53">
        <v>194900</v>
      </c>
      <c r="Y111" s="52">
        <v>197699.47619047618</v>
      </c>
      <c r="Z111" s="53">
        <v>189900</v>
      </c>
      <c r="AA111" s="54">
        <v>61.828571319580078</v>
      </c>
      <c r="AB111" s="54">
        <v>36</v>
      </c>
      <c r="AC111" s="55">
        <v>0.95555323362350464</v>
      </c>
      <c r="AD111" s="56">
        <v>0.97565215826034546</v>
      </c>
      <c r="AE111" s="52">
        <v>193308.48630136985</v>
      </c>
      <c r="AF111" s="53">
        <v>181500</v>
      </c>
      <c r="AG111" s="54">
        <v>68.376708984375</v>
      </c>
      <c r="AH111" s="54">
        <v>33</v>
      </c>
      <c r="AI111" s="55">
        <v>0.98002874851226807</v>
      </c>
      <c r="AJ111" s="56">
        <v>1</v>
      </c>
      <c r="AK111" s="57">
        <v>717</v>
      </c>
      <c r="AL111" s="58">
        <v>142344238</v>
      </c>
      <c r="AM111" s="59">
        <v>1168</v>
      </c>
      <c r="AN111" s="60">
        <v>774</v>
      </c>
      <c r="AO111" s="61">
        <v>198527.52859135286</v>
      </c>
      <c r="AP111" s="58">
        <v>187500</v>
      </c>
      <c r="AQ111" s="59">
        <v>67.743377685546875</v>
      </c>
      <c r="AR111" s="59">
        <v>41</v>
      </c>
      <c r="AS111" s="62">
        <v>0.97912693023681641</v>
      </c>
      <c r="AT111" s="62">
        <v>0.98648649454116821</v>
      </c>
      <c r="AU111" s="62">
        <v>0.95797795057296753</v>
      </c>
      <c r="AV111" s="63">
        <v>0.97435486316680908</v>
      </c>
      <c r="AW111" s="58">
        <v>206339.85958904109</v>
      </c>
      <c r="AX111" s="58">
        <v>189999</v>
      </c>
      <c r="AY111" s="61">
        <v>203101.12015503875</v>
      </c>
      <c r="AZ111" s="58">
        <v>189950</v>
      </c>
      <c r="BA111" s="59">
        <v>63.479328155517578</v>
      </c>
      <c r="BB111" s="59">
        <v>36</v>
      </c>
      <c r="BC111" s="62">
        <v>0.96072930097579956</v>
      </c>
      <c r="BD111" s="63">
        <v>0.97750192880630493</v>
      </c>
    </row>
    <row r="112" spans="1:56" x14ac:dyDescent="0.3">
      <c r="A112" s="47">
        <v>42156</v>
      </c>
      <c r="B112" s="48">
        <v>145</v>
      </c>
      <c r="C112" s="49">
        <v>481</v>
      </c>
      <c r="D112" s="50">
        <v>5.1215620040893555</v>
      </c>
      <c r="E112" s="49">
        <v>188</v>
      </c>
      <c r="F112" s="49">
        <v>111</v>
      </c>
      <c r="G112" s="49">
        <v>181</v>
      </c>
      <c r="H112" s="51">
        <v>28998831</v>
      </c>
      <c r="I112" s="52">
        <v>199991.93793103448</v>
      </c>
      <c r="J112" s="53">
        <v>189500</v>
      </c>
      <c r="K112" s="54">
        <v>63.675861358642578</v>
      </c>
      <c r="L112" s="54">
        <v>35</v>
      </c>
      <c r="M112" s="55">
        <v>0.97720211744308472</v>
      </c>
      <c r="N112" s="55">
        <v>0.98742854595184326</v>
      </c>
      <c r="O112" s="55">
        <v>0.95692253112792969</v>
      </c>
      <c r="P112" s="56">
        <v>0.97575759887695313</v>
      </c>
      <c r="Q112" s="52">
        <v>215346.36382536383</v>
      </c>
      <c r="R112" s="53">
        <v>194900</v>
      </c>
      <c r="S112" s="54">
        <v>90.735969543457031</v>
      </c>
      <c r="T112" s="54">
        <v>62</v>
      </c>
      <c r="U112" s="55">
        <v>0.97809892892837524</v>
      </c>
      <c r="V112" s="56">
        <v>1</v>
      </c>
      <c r="W112" s="53">
        <v>208013.03191489363</v>
      </c>
      <c r="X112" s="53">
        <v>194500</v>
      </c>
      <c r="Y112" s="52">
        <v>205523.31531531533</v>
      </c>
      <c r="Z112" s="53">
        <v>194500</v>
      </c>
      <c r="AA112" s="54">
        <v>55.441440582275391</v>
      </c>
      <c r="AB112" s="54">
        <v>28</v>
      </c>
      <c r="AC112" s="55">
        <v>0.95913630723953247</v>
      </c>
      <c r="AD112" s="56">
        <v>0.97606509923934937</v>
      </c>
      <c r="AE112" s="52">
        <v>205605.45303867402</v>
      </c>
      <c r="AF112" s="53">
        <v>189900</v>
      </c>
      <c r="AG112" s="54">
        <v>60.707183837890625</v>
      </c>
      <c r="AH112" s="54">
        <v>31</v>
      </c>
      <c r="AI112" s="55">
        <v>0.97720825672149658</v>
      </c>
      <c r="AJ112" s="56">
        <v>1</v>
      </c>
      <c r="AK112" s="57">
        <v>571</v>
      </c>
      <c r="AL112" s="58">
        <v>112123894</v>
      </c>
      <c r="AM112" s="59">
        <v>1011</v>
      </c>
      <c r="AN112" s="60">
        <v>669</v>
      </c>
      <c r="AO112" s="61">
        <v>196364.08756567424</v>
      </c>
      <c r="AP112" s="58">
        <v>185000</v>
      </c>
      <c r="AQ112" s="59">
        <v>71.560417175292969</v>
      </c>
      <c r="AR112" s="59">
        <v>45</v>
      </c>
      <c r="AS112" s="62">
        <v>0.97855061292648315</v>
      </c>
      <c r="AT112" s="62">
        <v>0.98639458417892456</v>
      </c>
      <c r="AU112" s="62">
        <v>0.95643746852874756</v>
      </c>
      <c r="AV112" s="63">
        <v>0.97356200218200684</v>
      </c>
      <c r="AW112" s="58">
        <v>205977.09099901089</v>
      </c>
      <c r="AX112" s="58">
        <v>189900</v>
      </c>
      <c r="AY112" s="61">
        <v>203948.91180866965</v>
      </c>
      <c r="AZ112" s="58">
        <v>192500</v>
      </c>
      <c r="BA112" s="59">
        <v>63.738414764404297</v>
      </c>
      <c r="BB112" s="59">
        <v>36</v>
      </c>
      <c r="BC112" s="62">
        <v>0.96154284477233887</v>
      </c>
      <c r="BD112" s="63">
        <v>0.97755694389343262</v>
      </c>
    </row>
    <row r="113" spans="1:56" x14ac:dyDescent="0.3">
      <c r="A113" s="47">
        <v>42125</v>
      </c>
      <c r="B113" s="48">
        <v>132</v>
      </c>
      <c r="C113" s="49">
        <v>435</v>
      </c>
      <c r="D113" s="50">
        <v>4.664879322052002</v>
      </c>
      <c r="E113" s="49">
        <v>180</v>
      </c>
      <c r="F113" s="49">
        <v>124</v>
      </c>
      <c r="G113" s="49">
        <v>223</v>
      </c>
      <c r="H113" s="51">
        <v>27643029</v>
      </c>
      <c r="I113" s="52">
        <v>209416.88636363635</v>
      </c>
      <c r="J113" s="53">
        <v>198000</v>
      </c>
      <c r="K113" s="54">
        <v>67.553031921386719</v>
      </c>
      <c r="L113" s="54">
        <v>38</v>
      </c>
      <c r="M113" s="55">
        <v>0.98201882839202881</v>
      </c>
      <c r="N113" s="55">
        <v>0.99309146404266357</v>
      </c>
      <c r="O113" s="55">
        <v>0.96876060962677002</v>
      </c>
      <c r="P113" s="56">
        <v>0.98376476764678955</v>
      </c>
      <c r="Q113" s="52">
        <v>215990.5195402299</v>
      </c>
      <c r="R113" s="53">
        <v>190000</v>
      </c>
      <c r="S113" s="54">
        <v>95.694252014160156</v>
      </c>
      <c r="T113" s="54">
        <v>60</v>
      </c>
      <c r="U113" s="55">
        <v>0.98042380809783936</v>
      </c>
      <c r="V113" s="56">
        <v>1</v>
      </c>
      <c r="W113" s="53">
        <v>202184.98333333334</v>
      </c>
      <c r="X113" s="53">
        <v>182750</v>
      </c>
      <c r="Y113" s="52">
        <v>199201.12903225806</v>
      </c>
      <c r="Z113" s="53">
        <v>189950</v>
      </c>
      <c r="AA113" s="54">
        <v>70.758064270019531</v>
      </c>
      <c r="AB113" s="54">
        <v>34.5</v>
      </c>
      <c r="AC113" s="55">
        <v>0.95470547676086426</v>
      </c>
      <c r="AD113" s="56">
        <v>0.97692304849624634</v>
      </c>
      <c r="AE113" s="52">
        <v>207446.64125560538</v>
      </c>
      <c r="AF113" s="53">
        <v>196470</v>
      </c>
      <c r="AG113" s="54">
        <v>60.838565826416016</v>
      </c>
      <c r="AH113" s="54">
        <v>31</v>
      </c>
      <c r="AI113" s="55">
        <v>0.97861027717590332</v>
      </c>
      <c r="AJ113" s="56">
        <v>1</v>
      </c>
      <c r="AK113" s="57">
        <v>426</v>
      </c>
      <c r="AL113" s="58">
        <v>83125063</v>
      </c>
      <c r="AM113" s="59">
        <v>823</v>
      </c>
      <c r="AN113" s="60">
        <v>558</v>
      </c>
      <c r="AO113" s="61">
        <v>195129.2558685446</v>
      </c>
      <c r="AP113" s="58">
        <v>184550</v>
      </c>
      <c r="AQ113" s="59">
        <v>74.244132995605469</v>
      </c>
      <c r="AR113" s="59">
        <v>49.5</v>
      </c>
      <c r="AS113" s="62">
        <v>0.97900956869125366</v>
      </c>
      <c r="AT113" s="62">
        <v>0.98571652173995972</v>
      </c>
      <c r="AU113" s="62">
        <v>0.95627236366271973</v>
      </c>
      <c r="AV113" s="63">
        <v>0.97172826528549194</v>
      </c>
      <c r="AW113" s="58">
        <v>205512.01579586876</v>
      </c>
      <c r="AX113" s="58">
        <v>189900</v>
      </c>
      <c r="AY113" s="61">
        <v>203635.72401433691</v>
      </c>
      <c r="AZ113" s="58">
        <v>192500</v>
      </c>
      <c r="BA113" s="59">
        <v>65.388885498046875</v>
      </c>
      <c r="BB113" s="59">
        <v>37.5</v>
      </c>
      <c r="BC113" s="62">
        <v>0.96202248334884644</v>
      </c>
      <c r="BD113" s="63">
        <v>0.97853308916091919</v>
      </c>
    </row>
    <row r="114" spans="1:56" x14ac:dyDescent="0.3">
      <c r="A114" s="47">
        <v>42095</v>
      </c>
      <c r="B114" s="48">
        <v>90</v>
      </c>
      <c r="C114" s="49">
        <v>420</v>
      </c>
      <c r="D114" s="50">
        <v>4.5528454780578613</v>
      </c>
      <c r="E114" s="49">
        <v>188</v>
      </c>
      <c r="F114" s="49">
        <v>132</v>
      </c>
      <c r="G114" s="49">
        <v>229</v>
      </c>
      <c r="H114" s="51">
        <v>17498433</v>
      </c>
      <c r="I114" s="52">
        <v>194427.03333333333</v>
      </c>
      <c r="J114" s="53">
        <v>187000</v>
      </c>
      <c r="K114" s="54">
        <v>66.377777099609375</v>
      </c>
      <c r="L114" s="54">
        <v>35.5</v>
      </c>
      <c r="M114" s="55">
        <v>0.97531038522720337</v>
      </c>
      <c r="N114" s="55">
        <v>0.98793172836303711</v>
      </c>
      <c r="O114" s="55">
        <v>0.95513314008712769</v>
      </c>
      <c r="P114" s="56">
        <v>0.97098344564437866</v>
      </c>
      <c r="Q114" s="52">
        <v>211277.66666666666</v>
      </c>
      <c r="R114" s="53">
        <v>188750</v>
      </c>
      <c r="S114" s="54">
        <v>100.11428833007813</v>
      </c>
      <c r="T114" s="54">
        <v>58</v>
      </c>
      <c r="U114" s="55">
        <v>0.97684091329574585</v>
      </c>
      <c r="V114" s="56">
        <v>1</v>
      </c>
      <c r="W114" s="53">
        <v>204433.78191489363</v>
      </c>
      <c r="X114" s="53">
        <v>185000</v>
      </c>
      <c r="Y114" s="52">
        <v>215125.85606060605</v>
      </c>
      <c r="Z114" s="53">
        <v>199900</v>
      </c>
      <c r="AA114" s="54">
        <v>57.098484039306641</v>
      </c>
      <c r="AB114" s="54">
        <v>33.5</v>
      </c>
      <c r="AC114" s="55">
        <v>0.96824270486831665</v>
      </c>
      <c r="AD114" s="56">
        <v>0.9780118465423584</v>
      </c>
      <c r="AE114" s="52">
        <v>211124.66375545852</v>
      </c>
      <c r="AF114" s="53">
        <v>198000</v>
      </c>
      <c r="AG114" s="54">
        <v>64.026199340820313</v>
      </c>
      <c r="AH114" s="54">
        <v>37</v>
      </c>
      <c r="AI114" s="55">
        <v>0.98423165082931519</v>
      </c>
      <c r="AJ114" s="56">
        <v>1</v>
      </c>
      <c r="AK114" s="57">
        <v>294</v>
      </c>
      <c r="AL114" s="58">
        <v>55482034</v>
      </c>
      <c r="AM114" s="59">
        <v>643</v>
      </c>
      <c r="AN114" s="60">
        <v>434</v>
      </c>
      <c r="AO114" s="61">
        <v>188714.40136054423</v>
      </c>
      <c r="AP114" s="58">
        <v>180000</v>
      </c>
      <c r="AQ114" s="59">
        <v>77.248298645019531</v>
      </c>
      <c r="AR114" s="59">
        <v>62</v>
      </c>
      <c r="AS114" s="62">
        <v>0.97765845060348511</v>
      </c>
      <c r="AT114" s="62">
        <v>0.98278635740280151</v>
      </c>
      <c r="AU114" s="62">
        <v>0.95066535472869873</v>
      </c>
      <c r="AV114" s="63">
        <v>0.9689214825630188</v>
      </c>
      <c r="AW114" s="58">
        <v>206443.37791601865</v>
      </c>
      <c r="AX114" s="58">
        <v>189900</v>
      </c>
      <c r="AY114" s="61">
        <v>204902.75115207373</v>
      </c>
      <c r="AZ114" s="58">
        <v>193500</v>
      </c>
      <c r="BA114" s="59">
        <v>63.854839324951172</v>
      </c>
      <c r="BB114" s="59">
        <v>39</v>
      </c>
      <c r="BC114" s="62">
        <v>0.96409618854522705</v>
      </c>
      <c r="BD114" s="63">
        <v>0.97893941402435303</v>
      </c>
    </row>
    <row r="115" spans="1:56" x14ac:dyDescent="0.3">
      <c r="A115" s="47">
        <v>42064</v>
      </c>
      <c r="B115" s="48">
        <v>86</v>
      </c>
      <c r="C115" s="49">
        <v>393</v>
      </c>
      <c r="D115" s="50">
        <v>4.2678732872009277</v>
      </c>
      <c r="E115" s="49">
        <v>207</v>
      </c>
      <c r="F115" s="49">
        <v>127</v>
      </c>
      <c r="G115" s="49">
        <v>197</v>
      </c>
      <c r="H115" s="51">
        <v>15545901</v>
      </c>
      <c r="I115" s="52">
        <v>180766.29069767441</v>
      </c>
      <c r="J115" s="53">
        <v>166500</v>
      </c>
      <c r="K115" s="54">
        <v>77.174415588378906</v>
      </c>
      <c r="L115" s="54">
        <v>68.5</v>
      </c>
      <c r="M115" s="55">
        <v>0.97093689441680908</v>
      </c>
      <c r="N115" s="55">
        <v>0.98000001907348633</v>
      </c>
      <c r="O115" s="55">
        <v>0.9506382942199707</v>
      </c>
      <c r="P115" s="56">
        <v>0.97031611204147339</v>
      </c>
      <c r="Q115" s="52">
        <v>215716.54707379136</v>
      </c>
      <c r="R115" s="53">
        <v>194500</v>
      </c>
      <c r="S115" s="54">
        <v>96.613227844238281</v>
      </c>
      <c r="T115" s="54">
        <v>55</v>
      </c>
      <c r="U115" s="55">
        <v>0.98138469457626343</v>
      </c>
      <c r="V115" s="56">
        <v>1</v>
      </c>
      <c r="W115" s="53">
        <v>212087.65217391305</v>
      </c>
      <c r="X115" s="53">
        <v>193000</v>
      </c>
      <c r="Y115" s="52">
        <v>194218.30708661416</v>
      </c>
      <c r="Z115" s="53">
        <v>187000</v>
      </c>
      <c r="AA115" s="54">
        <v>53.913387298583984</v>
      </c>
      <c r="AB115" s="54">
        <v>29</v>
      </c>
      <c r="AC115" s="55">
        <v>0.96242028474807739</v>
      </c>
      <c r="AD115" s="56">
        <v>0.98096632957458496</v>
      </c>
      <c r="AE115" s="52">
        <v>203002.08629441625</v>
      </c>
      <c r="AF115" s="53">
        <v>195000</v>
      </c>
      <c r="AG115" s="54">
        <v>72.350250244140625</v>
      </c>
      <c r="AH115" s="54">
        <v>40</v>
      </c>
      <c r="AI115" s="55">
        <v>0.98145079612731934</v>
      </c>
      <c r="AJ115" s="56">
        <v>1</v>
      </c>
      <c r="AK115" s="57">
        <v>204</v>
      </c>
      <c r="AL115" s="58">
        <v>37983601</v>
      </c>
      <c r="AM115" s="59">
        <v>455</v>
      </c>
      <c r="AN115" s="60">
        <v>302</v>
      </c>
      <c r="AO115" s="61">
        <v>186194.12254901961</v>
      </c>
      <c r="AP115" s="58">
        <v>177250</v>
      </c>
      <c r="AQ115" s="59">
        <v>82.044120788574219</v>
      </c>
      <c r="AR115" s="59">
        <v>74.5</v>
      </c>
      <c r="AS115" s="62">
        <v>0.9786943793296814</v>
      </c>
      <c r="AT115" s="62">
        <v>0.98232078552246094</v>
      </c>
      <c r="AU115" s="62">
        <v>0.94869428873062134</v>
      </c>
      <c r="AV115" s="63">
        <v>0.9674152135848999</v>
      </c>
      <c r="AW115" s="58">
        <v>207273.71648351647</v>
      </c>
      <c r="AX115" s="58">
        <v>193000</v>
      </c>
      <c r="AY115" s="61">
        <v>200434.37417218543</v>
      </c>
      <c r="AZ115" s="58">
        <v>189712.5</v>
      </c>
      <c r="BA115" s="59">
        <v>66.807945251464844</v>
      </c>
      <c r="BB115" s="59">
        <v>44.5</v>
      </c>
      <c r="BC115" s="62">
        <v>0.96228379011154175</v>
      </c>
      <c r="BD115" s="63">
        <v>0.97920918464660645</v>
      </c>
    </row>
    <row r="116" spans="1:56" x14ac:dyDescent="0.3">
      <c r="A116" s="47">
        <v>42036</v>
      </c>
      <c r="B116" s="48">
        <v>56</v>
      </c>
      <c r="C116" s="49">
        <v>348</v>
      </c>
      <c r="D116" s="50">
        <v>3.8702502250671387</v>
      </c>
      <c r="E116" s="49">
        <v>118</v>
      </c>
      <c r="F116" s="49">
        <v>92</v>
      </c>
      <c r="G116" s="49">
        <v>155</v>
      </c>
      <c r="H116" s="51">
        <v>10815550</v>
      </c>
      <c r="I116" s="52">
        <v>193134.82142857142</v>
      </c>
      <c r="J116" s="53">
        <v>186700</v>
      </c>
      <c r="K116" s="54">
        <v>85.75</v>
      </c>
      <c r="L116" s="54">
        <v>73</v>
      </c>
      <c r="M116" s="55">
        <v>0.98338794708251953</v>
      </c>
      <c r="N116" s="55">
        <v>0.9897884726524353</v>
      </c>
      <c r="O116" s="55">
        <v>0.95500379800796509</v>
      </c>
      <c r="P116" s="56">
        <v>0.978657066822052</v>
      </c>
      <c r="Q116" s="52">
        <v>207990.14942528735</v>
      </c>
      <c r="R116" s="53">
        <v>184950</v>
      </c>
      <c r="S116" s="54">
        <v>104.02873229980469</v>
      </c>
      <c r="T116" s="54">
        <v>79.5</v>
      </c>
      <c r="U116" s="55">
        <v>0.98389017581939697</v>
      </c>
      <c r="V116" s="56">
        <v>1</v>
      </c>
      <c r="W116" s="53">
        <v>210545.53389830509</v>
      </c>
      <c r="X116" s="53">
        <v>189450</v>
      </c>
      <c r="Y116" s="52">
        <v>208234.69565217392</v>
      </c>
      <c r="Z116" s="53">
        <v>184700</v>
      </c>
      <c r="AA116" s="54">
        <v>77.826087951660156</v>
      </c>
      <c r="AB116" s="54">
        <v>61.5</v>
      </c>
      <c r="AC116" s="55">
        <v>0.96542668342590332</v>
      </c>
      <c r="AD116" s="56">
        <v>0.97953307628631592</v>
      </c>
      <c r="AE116" s="52">
        <v>198607.09032258065</v>
      </c>
      <c r="AF116" s="53">
        <v>184900</v>
      </c>
      <c r="AG116" s="54">
        <v>89.309677124023438</v>
      </c>
      <c r="AH116" s="54">
        <v>63</v>
      </c>
      <c r="AI116" s="55">
        <v>0.97852820158004761</v>
      </c>
      <c r="AJ116" s="56">
        <v>1</v>
      </c>
      <c r="AK116" s="57">
        <v>118</v>
      </c>
      <c r="AL116" s="58">
        <v>22437700</v>
      </c>
      <c r="AM116" s="59">
        <v>248</v>
      </c>
      <c r="AN116" s="60">
        <v>175</v>
      </c>
      <c r="AO116" s="61">
        <v>190150</v>
      </c>
      <c r="AP116" s="58">
        <v>180000</v>
      </c>
      <c r="AQ116" s="59">
        <v>85.593223571777344</v>
      </c>
      <c r="AR116" s="59">
        <v>75.5</v>
      </c>
      <c r="AS116" s="62">
        <v>0.98434817790985107</v>
      </c>
      <c r="AT116" s="62">
        <v>0.98617029190063477</v>
      </c>
      <c r="AU116" s="62">
        <v>0.94727742671966553</v>
      </c>
      <c r="AV116" s="63">
        <v>0.96238279342651367</v>
      </c>
      <c r="AW116" s="58">
        <v>203255.63306451612</v>
      </c>
      <c r="AX116" s="58">
        <v>189900</v>
      </c>
      <c r="AY116" s="61">
        <v>204945.46285714285</v>
      </c>
      <c r="AZ116" s="58">
        <v>189900</v>
      </c>
      <c r="BA116" s="59">
        <v>76.165718078613281</v>
      </c>
      <c r="BB116" s="59">
        <v>61</v>
      </c>
      <c r="BC116" s="62">
        <v>0.96218466758728027</v>
      </c>
      <c r="BD116" s="63">
        <v>0.97750192880630493</v>
      </c>
    </row>
    <row r="117" spans="1:56" x14ac:dyDescent="0.3">
      <c r="A117" s="47">
        <v>42005</v>
      </c>
      <c r="B117" s="48">
        <v>62</v>
      </c>
      <c r="C117" s="49">
        <v>352</v>
      </c>
      <c r="D117" s="50">
        <v>3.9002768993377686</v>
      </c>
      <c r="E117" s="49">
        <v>130</v>
      </c>
      <c r="F117" s="49">
        <v>83</v>
      </c>
      <c r="G117" s="49">
        <v>122</v>
      </c>
      <c r="H117" s="51">
        <v>11622150</v>
      </c>
      <c r="I117" s="52">
        <v>187454.03225806452</v>
      </c>
      <c r="J117" s="53">
        <v>173750</v>
      </c>
      <c r="K117" s="54">
        <v>85.451614379882813</v>
      </c>
      <c r="L117" s="54">
        <v>76.5</v>
      </c>
      <c r="M117" s="55">
        <v>0.98521542549133301</v>
      </c>
      <c r="N117" s="55">
        <v>0.97875261306762695</v>
      </c>
      <c r="O117" s="55">
        <v>0.94029873609542847</v>
      </c>
      <c r="P117" s="56">
        <v>0.95732104778289795</v>
      </c>
      <c r="Q117" s="52">
        <v>210442.73579545456</v>
      </c>
      <c r="R117" s="53">
        <v>179000</v>
      </c>
      <c r="S117" s="54">
        <v>110.21022796630859</v>
      </c>
      <c r="T117" s="54">
        <v>86.5</v>
      </c>
      <c r="U117" s="55">
        <v>0.98146092891693115</v>
      </c>
      <c r="V117" s="56">
        <v>1</v>
      </c>
      <c r="W117" s="53">
        <v>196638.64615384614</v>
      </c>
      <c r="X117" s="53">
        <v>191450</v>
      </c>
      <c r="Y117" s="52">
        <v>201299.56626506025</v>
      </c>
      <c r="Z117" s="53">
        <v>195000</v>
      </c>
      <c r="AA117" s="54">
        <v>74.325302124023438</v>
      </c>
      <c r="AB117" s="54">
        <v>48</v>
      </c>
      <c r="AC117" s="55">
        <v>0.95859110355377197</v>
      </c>
      <c r="AD117" s="56">
        <v>0.97356200218200684</v>
      </c>
      <c r="AE117" s="52">
        <v>190521.76229508198</v>
      </c>
      <c r="AF117" s="53">
        <v>187400</v>
      </c>
      <c r="AG117" s="54">
        <v>94.877052307128906</v>
      </c>
      <c r="AH117" s="54">
        <v>74</v>
      </c>
      <c r="AI117" s="55">
        <v>0.96188628673553467</v>
      </c>
      <c r="AJ117" s="56">
        <v>1</v>
      </c>
      <c r="AK117" s="57">
        <v>62</v>
      </c>
      <c r="AL117" s="58">
        <v>11622150</v>
      </c>
      <c r="AM117" s="59">
        <v>130</v>
      </c>
      <c r="AN117" s="60">
        <v>83</v>
      </c>
      <c r="AO117" s="61">
        <v>187454.03225806452</v>
      </c>
      <c r="AP117" s="58">
        <v>173750</v>
      </c>
      <c r="AQ117" s="59">
        <v>85.451614379882813</v>
      </c>
      <c r="AR117" s="59">
        <v>76.5</v>
      </c>
      <c r="AS117" s="62">
        <v>0.98521542549133301</v>
      </c>
      <c r="AT117" s="62">
        <v>0.97875261306762695</v>
      </c>
      <c r="AU117" s="62">
        <v>0.94029873609542847</v>
      </c>
      <c r="AV117" s="63">
        <v>0.95732104778289795</v>
      </c>
      <c r="AW117" s="58">
        <v>196638.64615384614</v>
      </c>
      <c r="AX117" s="58">
        <v>191450</v>
      </c>
      <c r="AY117" s="61">
        <v>201299.56626506025</v>
      </c>
      <c r="AZ117" s="58">
        <v>195000</v>
      </c>
      <c r="BA117" s="59">
        <v>74.325302124023438</v>
      </c>
      <c r="BB117" s="59">
        <v>48</v>
      </c>
      <c r="BC117" s="62">
        <v>0.95859110355377197</v>
      </c>
      <c r="BD117" s="63">
        <v>0.97356200218200684</v>
      </c>
    </row>
    <row r="118" spans="1:56" x14ac:dyDescent="0.3">
      <c r="A118" s="47">
        <v>41974</v>
      </c>
      <c r="B118" s="48">
        <v>83</v>
      </c>
      <c r="C118" s="49">
        <v>344</v>
      </c>
      <c r="D118" s="50">
        <v>3.8579440116882324</v>
      </c>
      <c r="E118" s="49">
        <v>80</v>
      </c>
      <c r="F118" s="49">
        <v>70</v>
      </c>
      <c r="G118" s="49">
        <v>106</v>
      </c>
      <c r="H118" s="51">
        <v>14718403</v>
      </c>
      <c r="I118" s="52">
        <v>177330.15662650601</v>
      </c>
      <c r="J118" s="53">
        <v>169000</v>
      </c>
      <c r="K118" s="54">
        <v>69.072288513183594</v>
      </c>
      <c r="L118" s="54">
        <v>51</v>
      </c>
      <c r="M118" s="55">
        <v>0.96348041296005249</v>
      </c>
      <c r="N118" s="55">
        <v>0.98250001668930054</v>
      </c>
      <c r="O118" s="55">
        <v>0.93998759984970093</v>
      </c>
      <c r="P118" s="56">
        <v>0.96839886903762817</v>
      </c>
      <c r="Q118" s="52">
        <v>212025.18604651163</v>
      </c>
      <c r="R118" s="53">
        <v>177000</v>
      </c>
      <c r="S118" s="54">
        <v>107.12209320068359</v>
      </c>
      <c r="T118" s="54">
        <v>85.5</v>
      </c>
      <c r="U118" s="55">
        <v>0.98081058263778687</v>
      </c>
      <c r="V118" s="56">
        <v>1</v>
      </c>
      <c r="W118" s="53">
        <v>193594.4375</v>
      </c>
      <c r="X118" s="53">
        <v>177450</v>
      </c>
      <c r="Y118" s="52">
        <v>199793.71428571429</v>
      </c>
      <c r="Z118" s="53">
        <v>183950</v>
      </c>
      <c r="AA118" s="54">
        <v>91.814285278320313</v>
      </c>
      <c r="AB118" s="54">
        <v>86.5</v>
      </c>
      <c r="AC118" s="55">
        <v>0.94413518905639648</v>
      </c>
      <c r="AD118" s="56">
        <v>0.9627189040184021</v>
      </c>
      <c r="AE118" s="52">
        <v>189547.16981132075</v>
      </c>
      <c r="AF118" s="53">
        <v>181450</v>
      </c>
      <c r="AG118" s="54">
        <v>103.26415252685547</v>
      </c>
      <c r="AH118" s="54">
        <v>76.5</v>
      </c>
      <c r="AI118" s="55">
        <v>0.96056300401687622</v>
      </c>
      <c r="AJ118" s="56">
        <v>0.98654723167419434</v>
      </c>
      <c r="AK118" s="57">
        <v>1070</v>
      </c>
      <c r="AL118" s="58">
        <v>207641427</v>
      </c>
      <c r="AM118" s="59">
        <v>1559</v>
      </c>
      <c r="AN118" s="60">
        <v>1081</v>
      </c>
      <c r="AO118" s="61">
        <v>194057.40841121494</v>
      </c>
      <c r="AP118" s="58">
        <v>184000</v>
      </c>
      <c r="AQ118" s="59">
        <v>80.774765014648438</v>
      </c>
      <c r="AR118" s="59">
        <v>52</v>
      </c>
      <c r="AS118" s="62">
        <v>0.97656351327896118</v>
      </c>
      <c r="AT118" s="62">
        <v>0.98442232608795166</v>
      </c>
      <c r="AU118" s="62">
        <v>0.95676231384277344</v>
      </c>
      <c r="AV118" s="63">
        <v>0.97277587652206421</v>
      </c>
      <c r="AW118" s="58">
        <v>200580.05452212956</v>
      </c>
      <c r="AX118" s="58">
        <v>182000</v>
      </c>
      <c r="AY118" s="61">
        <v>197281.34505087882</v>
      </c>
      <c r="AZ118" s="58">
        <v>185000</v>
      </c>
      <c r="BA118" s="59">
        <v>80.719703674316406</v>
      </c>
      <c r="BB118" s="59">
        <v>53</v>
      </c>
      <c r="BC118" s="62">
        <v>0.95516061782836914</v>
      </c>
      <c r="BD118" s="63">
        <v>0.97212296724319458</v>
      </c>
    </row>
    <row r="119" spans="1:56" x14ac:dyDescent="0.3">
      <c r="A119" s="47">
        <v>41944</v>
      </c>
      <c r="B119" s="48">
        <v>76</v>
      </c>
      <c r="C119" s="49">
        <v>380</v>
      </c>
      <c r="D119" s="50">
        <v>4.3018865585327148</v>
      </c>
      <c r="E119" s="49">
        <v>92</v>
      </c>
      <c r="F119" s="49">
        <v>48</v>
      </c>
      <c r="G119" s="49">
        <v>121</v>
      </c>
      <c r="H119" s="51">
        <v>15481045</v>
      </c>
      <c r="I119" s="52">
        <v>203697.96052631579</v>
      </c>
      <c r="J119" s="53">
        <v>179450</v>
      </c>
      <c r="K119" s="54">
        <v>73.052635192871094</v>
      </c>
      <c r="L119" s="54">
        <v>44</v>
      </c>
      <c r="M119" s="55">
        <v>0.97796541452407837</v>
      </c>
      <c r="N119" s="55">
        <v>0.98356151580810547</v>
      </c>
      <c r="O119" s="55">
        <v>0.94237035512924194</v>
      </c>
      <c r="P119" s="56">
        <v>0.96962559223175049</v>
      </c>
      <c r="Q119" s="52">
        <v>213003.10526315789</v>
      </c>
      <c r="R119" s="53">
        <v>179450</v>
      </c>
      <c r="S119" s="54">
        <v>104.21315765380859</v>
      </c>
      <c r="T119" s="54">
        <v>88</v>
      </c>
      <c r="U119" s="55">
        <v>0.97906863689422607</v>
      </c>
      <c r="V119" s="56">
        <v>1</v>
      </c>
      <c r="W119" s="53">
        <v>199894.02173913043</v>
      </c>
      <c r="X119" s="53">
        <v>184500</v>
      </c>
      <c r="Y119" s="52">
        <v>181405.20833333334</v>
      </c>
      <c r="Z119" s="53">
        <v>177250</v>
      </c>
      <c r="AA119" s="54">
        <v>55.270832061767578</v>
      </c>
      <c r="AB119" s="54">
        <v>40</v>
      </c>
      <c r="AC119" s="55">
        <v>0.94440782070159912</v>
      </c>
      <c r="AD119" s="56">
        <v>0.96852540969848633</v>
      </c>
      <c r="AE119" s="52">
        <v>180134.71074380164</v>
      </c>
      <c r="AF119" s="53">
        <v>180000</v>
      </c>
      <c r="AG119" s="54">
        <v>86.190086364746094</v>
      </c>
      <c r="AH119" s="54">
        <v>52</v>
      </c>
      <c r="AI119" s="55">
        <v>0.96691495180130005</v>
      </c>
      <c r="AJ119" s="56">
        <v>1</v>
      </c>
      <c r="AK119" s="57">
        <v>987</v>
      </c>
      <c r="AL119" s="58">
        <v>192923024</v>
      </c>
      <c r="AM119" s="59">
        <v>1479</v>
      </c>
      <c r="AN119" s="60">
        <v>1011</v>
      </c>
      <c r="AO119" s="61">
        <v>195464.05673758866</v>
      </c>
      <c r="AP119" s="58">
        <v>185000</v>
      </c>
      <c r="AQ119" s="59">
        <v>81.758865356445313</v>
      </c>
      <c r="AR119" s="59">
        <v>52</v>
      </c>
      <c r="AS119" s="62">
        <v>0.97766375541687012</v>
      </c>
      <c r="AT119" s="62">
        <v>0.98456788063049316</v>
      </c>
      <c r="AU119" s="62">
        <v>0.95817291736602783</v>
      </c>
      <c r="AV119" s="63">
        <v>0.97332221269607544</v>
      </c>
      <c r="AW119" s="58">
        <v>200957.91075050709</v>
      </c>
      <c r="AX119" s="58">
        <v>182500</v>
      </c>
      <c r="AY119" s="61">
        <v>197107.39268051434</v>
      </c>
      <c r="AZ119" s="58">
        <v>185000</v>
      </c>
      <c r="BA119" s="59">
        <v>79.951530456542969</v>
      </c>
      <c r="BB119" s="59">
        <v>51</v>
      </c>
      <c r="BC119" s="62">
        <v>0.95592403411865234</v>
      </c>
      <c r="BD119" s="63">
        <v>0.97254902124404907</v>
      </c>
    </row>
    <row r="120" spans="1:56" x14ac:dyDescent="0.3">
      <c r="A120" s="47">
        <v>41913</v>
      </c>
      <c r="B120" s="48">
        <v>111</v>
      </c>
      <c r="C120" s="49">
        <v>372</v>
      </c>
      <c r="D120" s="50">
        <v>4.2514286041259766</v>
      </c>
      <c r="E120" s="49">
        <v>107</v>
      </c>
      <c r="F120" s="49">
        <v>114</v>
      </c>
      <c r="G120" s="49">
        <v>144</v>
      </c>
      <c r="H120" s="51">
        <v>21605950</v>
      </c>
      <c r="I120" s="52">
        <v>194648.1981981982</v>
      </c>
      <c r="J120" s="53">
        <v>194900</v>
      </c>
      <c r="K120" s="54">
        <v>80.441444396972656</v>
      </c>
      <c r="L120" s="54">
        <v>55</v>
      </c>
      <c r="M120" s="55">
        <v>0.96894949674606323</v>
      </c>
      <c r="N120" s="55">
        <v>0.98217535018920898</v>
      </c>
      <c r="O120" s="55">
        <v>0.95748615264892578</v>
      </c>
      <c r="P120" s="56">
        <v>0.97445553541183472</v>
      </c>
      <c r="Q120" s="52">
        <v>211873.12634408602</v>
      </c>
      <c r="R120" s="53">
        <v>179700</v>
      </c>
      <c r="S120" s="54">
        <v>95.494621276855469</v>
      </c>
      <c r="T120" s="54">
        <v>73</v>
      </c>
      <c r="U120" s="55">
        <v>0.97628611326217651</v>
      </c>
      <c r="V120" s="56">
        <v>1</v>
      </c>
      <c r="W120" s="53">
        <v>206686.58878504674</v>
      </c>
      <c r="X120" s="53">
        <v>194900</v>
      </c>
      <c r="Y120" s="52">
        <v>199268.10526315789</v>
      </c>
      <c r="Z120" s="53">
        <v>181000</v>
      </c>
      <c r="AA120" s="54">
        <v>69.921051025390625</v>
      </c>
      <c r="AB120" s="54">
        <v>43</v>
      </c>
      <c r="AC120" s="55">
        <v>0.94961798191070557</v>
      </c>
      <c r="AD120" s="56">
        <v>0.97100841999053955</v>
      </c>
      <c r="AE120" s="52">
        <v>198807.63888888888</v>
      </c>
      <c r="AF120" s="53">
        <v>189000</v>
      </c>
      <c r="AG120" s="54">
        <v>88.125</v>
      </c>
      <c r="AH120" s="54">
        <v>51.5</v>
      </c>
      <c r="AI120" s="55">
        <v>0.9685627818107605</v>
      </c>
      <c r="AJ120" s="56">
        <v>1</v>
      </c>
      <c r="AK120" s="57">
        <v>911</v>
      </c>
      <c r="AL120" s="58">
        <v>177441979</v>
      </c>
      <c r="AM120" s="59">
        <v>1387</v>
      </c>
      <c r="AN120" s="60">
        <v>963</v>
      </c>
      <c r="AO120" s="61">
        <v>194777.14489571899</v>
      </c>
      <c r="AP120" s="58">
        <v>185000</v>
      </c>
      <c r="AQ120" s="59">
        <v>82.485183715820313</v>
      </c>
      <c r="AR120" s="59">
        <v>52</v>
      </c>
      <c r="AS120" s="62">
        <v>0.97763854265213013</v>
      </c>
      <c r="AT120" s="62">
        <v>0.98472881317138672</v>
      </c>
      <c r="AU120" s="62">
        <v>0.95949125289916992</v>
      </c>
      <c r="AV120" s="63">
        <v>0.97368419170379639</v>
      </c>
      <c r="AW120" s="58">
        <v>201028.47873107425</v>
      </c>
      <c r="AX120" s="58">
        <v>181000</v>
      </c>
      <c r="AY120" s="61">
        <v>197890.05607476635</v>
      </c>
      <c r="AZ120" s="58">
        <v>187000</v>
      </c>
      <c r="BA120" s="59">
        <v>81.181724548339844</v>
      </c>
      <c r="BB120" s="59">
        <v>52</v>
      </c>
      <c r="BC120" s="62">
        <v>0.95649802684783936</v>
      </c>
      <c r="BD120" s="63">
        <v>0.97278910875320435</v>
      </c>
    </row>
    <row r="121" spans="1:56" x14ac:dyDescent="0.3">
      <c r="A121" s="47">
        <v>41883</v>
      </c>
      <c r="B121" s="48">
        <v>81</v>
      </c>
      <c r="C121" s="49">
        <v>420</v>
      </c>
      <c r="D121" s="50">
        <v>5.0501003265380859</v>
      </c>
      <c r="E121" s="49">
        <v>138</v>
      </c>
      <c r="F121" s="49">
        <v>83</v>
      </c>
      <c r="G121" s="49">
        <v>136</v>
      </c>
      <c r="H121" s="51">
        <v>16227681</v>
      </c>
      <c r="I121" s="52">
        <v>200341.74074074073</v>
      </c>
      <c r="J121" s="53">
        <v>203500</v>
      </c>
      <c r="K121" s="54">
        <v>76.716049194335938</v>
      </c>
      <c r="L121" s="54">
        <v>57</v>
      </c>
      <c r="M121" s="55">
        <v>0.9632764458656311</v>
      </c>
      <c r="N121" s="55">
        <v>0.97278910875320435</v>
      </c>
      <c r="O121" s="55">
        <v>0.93876832723617554</v>
      </c>
      <c r="P121" s="56">
        <v>0.96025437116622925</v>
      </c>
      <c r="Q121" s="52">
        <v>210283.25238095238</v>
      </c>
      <c r="R121" s="53">
        <v>179925</v>
      </c>
      <c r="S121" s="54">
        <v>97.288093566894531</v>
      </c>
      <c r="T121" s="54">
        <v>74</v>
      </c>
      <c r="U121" s="55">
        <v>0.97913622856140137</v>
      </c>
      <c r="V121" s="56">
        <v>1</v>
      </c>
      <c r="W121" s="53">
        <v>205584.34782608695</v>
      </c>
      <c r="X121" s="53">
        <v>179975</v>
      </c>
      <c r="Y121" s="52">
        <v>185151.6626506024</v>
      </c>
      <c r="Z121" s="53">
        <v>188900</v>
      </c>
      <c r="AA121" s="54">
        <v>83.843376159667969</v>
      </c>
      <c r="AB121" s="54">
        <v>71</v>
      </c>
      <c r="AC121" s="55">
        <v>0.93628251552581787</v>
      </c>
      <c r="AD121" s="56">
        <v>0.97014927864074707</v>
      </c>
      <c r="AE121" s="52">
        <v>200459.625</v>
      </c>
      <c r="AF121" s="53">
        <v>189975</v>
      </c>
      <c r="AG121" s="54">
        <v>97.941177368164063</v>
      </c>
      <c r="AH121" s="54">
        <v>64.5</v>
      </c>
      <c r="AI121" s="55">
        <v>0.96852797269821167</v>
      </c>
      <c r="AJ121" s="56">
        <v>1</v>
      </c>
      <c r="AK121" s="57">
        <v>800</v>
      </c>
      <c r="AL121" s="58">
        <v>155836029</v>
      </c>
      <c r="AM121" s="59">
        <v>1280</v>
      </c>
      <c r="AN121" s="60">
        <v>849</v>
      </c>
      <c r="AO121" s="61">
        <v>194795.03625</v>
      </c>
      <c r="AP121" s="58">
        <v>185000</v>
      </c>
      <c r="AQ121" s="59">
        <v>82.768753051757813</v>
      </c>
      <c r="AR121" s="59">
        <v>52</v>
      </c>
      <c r="AS121" s="62">
        <v>0.97884416580200195</v>
      </c>
      <c r="AT121" s="62">
        <v>0.98487710952758789</v>
      </c>
      <c r="AU121" s="62">
        <v>0.95976948738098145</v>
      </c>
      <c r="AV121" s="63">
        <v>0.9735221266746521</v>
      </c>
      <c r="AW121" s="58">
        <v>200555.49609375</v>
      </c>
      <c r="AX121" s="58">
        <v>179950</v>
      </c>
      <c r="AY121" s="61">
        <v>197705.01766784451</v>
      </c>
      <c r="AZ121" s="58">
        <v>188500</v>
      </c>
      <c r="BA121" s="59">
        <v>82.693756103515625</v>
      </c>
      <c r="BB121" s="59">
        <v>52</v>
      </c>
      <c r="BC121" s="62">
        <v>0.95742189884185791</v>
      </c>
      <c r="BD121" s="63">
        <v>0.97297298908233643</v>
      </c>
    </row>
    <row r="122" spans="1:56" x14ac:dyDescent="0.3">
      <c r="A122" s="47">
        <v>41852</v>
      </c>
      <c r="B122" s="48">
        <v>82</v>
      </c>
      <c r="C122" s="49">
        <v>419</v>
      </c>
      <c r="D122" s="50">
        <v>5.0431294441223145</v>
      </c>
      <c r="E122" s="49">
        <v>144</v>
      </c>
      <c r="F122" s="49">
        <v>91</v>
      </c>
      <c r="G122" s="49">
        <v>135</v>
      </c>
      <c r="H122" s="51">
        <v>16538700</v>
      </c>
      <c r="I122" s="52">
        <v>201691.46341463414</v>
      </c>
      <c r="J122" s="53">
        <v>192000</v>
      </c>
      <c r="K122" s="54">
        <v>82.170730590820313</v>
      </c>
      <c r="L122" s="54">
        <v>61.5</v>
      </c>
      <c r="M122" s="55">
        <v>0.98159337043762207</v>
      </c>
      <c r="N122" s="55">
        <v>0.98475015163421631</v>
      </c>
      <c r="O122" s="55">
        <v>0.97766321897506714</v>
      </c>
      <c r="P122" s="56">
        <v>0.97393667697906494</v>
      </c>
      <c r="Q122" s="52">
        <v>207537.75417661096</v>
      </c>
      <c r="R122" s="53">
        <v>184000</v>
      </c>
      <c r="S122" s="54">
        <v>92.701667785644531</v>
      </c>
      <c r="T122" s="54">
        <v>73</v>
      </c>
      <c r="U122" s="55">
        <v>0.97817927598953247</v>
      </c>
      <c r="V122" s="56">
        <v>1</v>
      </c>
      <c r="W122" s="53">
        <v>205322.29166666666</v>
      </c>
      <c r="X122" s="53">
        <v>179250</v>
      </c>
      <c r="Y122" s="52">
        <v>215228.21978021978</v>
      </c>
      <c r="Z122" s="53">
        <v>203500</v>
      </c>
      <c r="AA122" s="54">
        <v>82.197799682617188</v>
      </c>
      <c r="AB122" s="54">
        <v>55</v>
      </c>
      <c r="AC122" s="55">
        <v>0.93864279985427856</v>
      </c>
      <c r="AD122" s="56">
        <v>0.96025437116622925</v>
      </c>
      <c r="AE122" s="52">
        <v>207260.5037037037</v>
      </c>
      <c r="AF122" s="53">
        <v>203500</v>
      </c>
      <c r="AG122" s="54">
        <v>86.822219848632813</v>
      </c>
      <c r="AH122" s="54">
        <v>57</v>
      </c>
      <c r="AI122" s="55">
        <v>0.97501099109649658</v>
      </c>
      <c r="AJ122" s="56">
        <v>1</v>
      </c>
      <c r="AK122" s="57">
        <v>719</v>
      </c>
      <c r="AL122" s="58">
        <v>139608348</v>
      </c>
      <c r="AM122" s="59">
        <v>1142</v>
      </c>
      <c r="AN122" s="60">
        <v>766</v>
      </c>
      <c r="AO122" s="61">
        <v>194170.16411682894</v>
      </c>
      <c r="AP122" s="58">
        <v>184000</v>
      </c>
      <c r="AQ122" s="59">
        <v>83.45062255859375</v>
      </c>
      <c r="AR122" s="59">
        <v>51</v>
      </c>
      <c r="AS122" s="62">
        <v>0.98059797286987305</v>
      </c>
      <c r="AT122" s="62">
        <v>0.9866102933883667</v>
      </c>
      <c r="AU122" s="62">
        <v>0.96213537454605103</v>
      </c>
      <c r="AV122" s="63">
        <v>0.97463768720626831</v>
      </c>
      <c r="AW122" s="58">
        <v>199947.80647985989</v>
      </c>
      <c r="AX122" s="58">
        <v>179925</v>
      </c>
      <c r="AY122" s="61">
        <v>199065.23759791124</v>
      </c>
      <c r="AZ122" s="58">
        <v>188000</v>
      </c>
      <c r="BA122" s="59">
        <v>82.569190979003906</v>
      </c>
      <c r="BB122" s="59">
        <v>51</v>
      </c>
      <c r="BC122" s="62">
        <v>0.9597124457359314</v>
      </c>
      <c r="BD122" s="63">
        <v>0.97339236736297607</v>
      </c>
    </row>
    <row r="123" spans="1:56" x14ac:dyDescent="0.3">
      <c r="A123" s="47">
        <v>41821</v>
      </c>
      <c r="B123" s="48">
        <v>123</v>
      </c>
      <c r="C123" s="49">
        <v>439</v>
      </c>
      <c r="D123" s="50">
        <v>5.2679996490478516</v>
      </c>
      <c r="E123" s="49">
        <v>123</v>
      </c>
      <c r="F123" s="49">
        <v>82</v>
      </c>
      <c r="G123" s="49">
        <v>127</v>
      </c>
      <c r="H123" s="51">
        <v>24857830</v>
      </c>
      <c r="I123" s="52">
        <v>202096.17886178862</v>
      </c>
      <c r="J123" s="53">
        <v>189900</v>
      </c>
      <c r="K123" s="54">
        <v>57.910568237304688</v>
      </c>
      <c r="L123" s="54">
        <v>34</v>
      </c>
      <c r="M123" s="55">
        <v>0.98634541034698486</v>
      </c>
      <c r="N123" s="55">
        <v>0.99058455228805542</v>
      </c>
      <c r="O123" s="55">
        <v>0.96726733446121216</v>
      </c>
      <c r="P123" s="56">
        <v>0.98265373706817627</v>
      </c>
      <c r="Q123" s="52">
        <v>212720.19817767653</v>
      </c>
      <c r="R123" s="53">
        <v>189000</v>
      </c>
      <c r="S123" s="54">
        <v>91.835990905761719</v>
      </c>
      <c r="T123" s="54">
        <v>64</v>
      </c>
      <c r="U123" s="55">
        <v>0.98082661628723145</v>
      </c>
      <c r="V123" s="56">
        <v>1</v>
      </c>
      <c r="W123" s="53">
        <v>200735.8943089431</v>
      </c>
      <c r="X123" s="53">
        <v>184500</v>
      </c>
      <c r="Y123" s="52">
        <v>200914.23170731709</v>
      </c>
      <c r="Z123" s="53">
        <v>205450</v>
      </c>
      <c r="AA123" s="54">
        <v>77.353660583496094</v>
      </c>
      <c r="AB123" s="54">
        <v>61.5</v>
      </c>
      <c r="AC123" s="55">
        <v>0.97951036691665649</v>
      </c>
      <c r="AD123" s="56">
        <v>0.97326153516769409</v>
      </c>
      <c r="AE123" s="52">
        <v>203722.8346456693</v>
      </c>
      <c r="AF123" s="53">
        <v>199900</v>
      </c>
      <c r="AG123" s="54">
        <v>91.677162170410156</v>
      </c>
      <c r="AH123" s="54">
        <v>63</v>
      </c>
      <c r="AI123" s="55">
        <v>0.98495441675186157</v>
      </c>
      <c r="AJ123" s="56">
        <v>1</v>
      </c>
      <c r="AK123" s="57">
        <v>637</v>
      </c>
      <c r="AL123" s="58">
        <v>123069648</v>
      </c>
      <c r="AM123" s="59">
        <v>998</v>
      </c>
      <c r="AN123" s="60">
        <v>675</v>
      </c>
      <c r="AO123" s="61">
        <v>193201.95918367346</v>
      </c>
      <c r="AP123" s="58">
        <v>182000</v>
      </c>
      <c r="AQ123" s="59">
        <v>83.615386962890625</v>
      </c>
      <c r="AR123" s="59">
        <v>50</v>
      </c>
      <c r="AS123" s="62">
        <v>0.98046982288360596</v>
      </c>
      <c r="AT123" s="62">
        <v>0.98693758249282837</v>
      </c>
      <c r="AU123" s="62">
        <v>0.9601365327835083</v>
      </c>
      <c r="AV123" s="63">
        <v>0.97543859481811523</v>
      </c>
      <c r="AW123" s="58">
        <v>199172.32965931864</v>
      </c>
      <c r="AX123" s="58">
        <v>180000</v>
      </c>
      <c r="AY123" s="61">
        <v>196886.22814814816</v>
      </c>
      <c r="AZ123" s="58">
        <v>186500</v>
      </c>
      <c r="BA123" s="59">
        <v>82.6192626953125</v>
      </c>
      <c r="BB123" s="59">
        <v>51</v>
      </c>
      <c r="BC123" s="62">
        <v>0.96255290508270264</v>
      </c>
      <c r="BD123" s="63">
        <v>0.97500002384185791</v>
      </c>
    </row>
    <row r="124" spans="1:56" x14ac:dyDescent="0.3">
      <c r="A124" s="47">
        <v>41791</v>
      </c>
      <c r="B124" s="48">
        <v>137</v>
      </c>
      <c r="C124" s="49">
        <v>410</v>
      </c>
      <c r="D124" s="50">
        <v>4.8568611145019531</v>
      </c>
      <c r="E124" s="49">
        <v>159</v>
      </c>
      <c r="F124" s="49">
        <v>103</v>
      </c>
      <c r="G124" s="49">
        <v>169</v>
      </c>
      <c r="H124" s="51">
        <v>26309806</v>
      </c>
      <c r="I124" s="52">
        <v>192042.37956204379</v>
      </c>
      <c r="J124" s="53">
        <v>185000</v>
      </c>
      <c r="K124" s="54">
        <v>76.649635314941406</v>
      </c>
      <c r="L124" s="54">
        <v>36</v>
      </c>
      <c r="M124" s="55">
        <v>0.98349392414093018</v>
      </c>
      <c r="N124" s="55">
        <v>0.98443949222564697</v>
      </c>
      <c r="O124" s="55">
        <v>0.9689018726348877</v>
      </c>
      <c r="P124" s="56">
        <v>0.97359293699264526</v>
      </c>
      <c r="Q124" s="52">
        <v>213295.13170731708</v>
      </c>
      <c r="R124" s="53">
        <v>189900</v>
      </c>
      <c r="S124" s="54">
        <v>88.448783874511719</v>
      </c>
      <c r="T124" s="54">
        <v>60</v>
      </c>
      <c r="U124" s="55">
        <v>0.97889387607574463</v>
      </c>
      <c r="V124" s="56">
        <v>1</v>
      </c>
      <c r="W124" s="53">
        <v>201286.56603773584</v>
      </c>
      <c r="X124" s="53">
        <v>169000</v>
      </c>
      <c r="Y124" s="52">
        <v>203224.56310679612</v>
      </c>
      <c r="Z124" s="53">
        <v>189900</v>
      </c>
      <c r="AA124" s="54">
        <v>66.941749572753906</v>
      </c>
      <c r="AB124" s="54">
        <v>33</v>
      </c>
      <c r="AC124" s="55">
        <v>0.966064453125</v>
      </c>
      <c r="AD124" s="56">
        <v>0.97798740863800049</v>
      </c>
      <c r="AE124" s="52">
        <v>204596.98224852071</v>
      </c>
      <c r="AF124" s="53">
        <v>189000</v>
      </c>
      <c r="AG124" s="54">
        <v>76.544380187988281</v>
      </c>
      <c r="AH124" s="54">
        <v>35</v>
      </c>
      <c r="AI124" s="55">
        <v>0.98179358243942261</v>
      </c>
      <c r="AJ124" s="56">
        <v>1</v>
      </c>
      <c r="AK124" s="57">
        <v>514</v>
      </c>
      <c r="AL124" s="58">
        <v>98211818</v>
      </c>
      <c r="AM124" s="59">
        <v>875</v>
      </c>
      <c r="AN124" s="60">
        <v>593</v>
      </c>
      <c r="AO124" s="61">
        <v>191073.57587548639</v>
      </c>
      <c r="AP124" s="58">
        <v>180000</v>
      </c>
      <c r="AQ124" s="59">
        <v>89.76654052734375</v>
      </c>
      <c r="AR124" s="59">
        <v>55</v>
      </c>
      <c r="AS124" s="62">
        <v>0.97906380891799927</v>
      </c>
      <c r="AT124" s="62">
        <v>0.98487710952758789</v>
      </c>
      <c r="AU124" s="62">
        <v>0.95843011140823364</v>
      </c>
      <c r="AV124" s="63">
        <v>0.97363543510437012</v>
      </c>
      <c r="AW124" s="58">
        <v>198952.53714285715</v>
      </c>
      <c r="AX124" s="58">
        <v>179950</v>
      </c>
      <c r="AY124" s="61">
        <v>196329.2360876897</v>
      </c>
      <c r="AZ124" s="58">
        <v>185000</v>
      </c>
      <c r="BA124" s="59">
        <v>83.347389221191406</v>
      </c>
      <c r="BB124" s="59">
        <v>50</v>
      </c>
      <c r="BC124" s="62">
        <v>0.96020805835723877</v>
      </c>
      <c r="BD124" s="63">
        <v>0.97546011209487915</v>
      </c>
    </row>
    <row r="125" spans="1:56" x14ac:dyDescent="0.3">
      <c r="A125" s="47">
        <v>41760</v>
      </c>
      <c r="B125" s="48">
        <v>120</v>
      </c>
      <c r="C125" s="49">
        <v>406</v>
      </c>
      <c r="D125" s="50">
        <v>4.9765067100524902</v>
      </c>
      <c r="E125" s="49">
        <v>191</v>
      </c>
      <c r="F125" s="49">
        <v>116</v>
      </c>
      <c r="G125" s="49">
        <v>190</v>
      </c>
      <c r="H125" s="51">
        <v>23507052</v>
      </c>
      <c r="I125" s="52">
        <v>195892.1</v>
      </c>
      <c r="J125" s="53">
        <v>177250</v>
      </c>
      <c r="K125" s="54">
        <v>82.224998474121094</v>
      </c>
      <c r="L125" s="54">
        <v>48.5</v>
      </c>
      <c r="M125" s="55">
        <v>0.97839069366455078</v>
      </c>
      <c r="N125" s="55">
        <v>0.98520779609680176</v>
      </c>
      <c r="O125" s="55">
        <v>0.96939349174499512</v>
      </c>
      <c r="P125" s="56">
        <v>0.97301459312438965</v>
      </c>
      <c r="Q125" s="52">
        <v>214407.45566502464</v>
      </c>
      <c r="R125" s="53">
        <v>191475</v>
      </c>
      <c r="S125" s="54">
        <v>92.290641784667969</v>
      </c>
      <c r="T125" s="54">
        <v>61</v>
      </c>
      <c r="U125" s="55">
        <v>0.97935676574707031</v>
      </c>
      <c r="V125" s="56">
        <v>1</v>
      </c>
      <c r="W125" s="53">
        <v>195920.1727748691</v>
      </c>
      <c r="X125" s="53">
        <v>184900</v>
      </c>
      <c r="Y125" s="52">
        <v>204421.97413793104</v>
      </c>
      <c r="Z125" s="53">
        <v>189950</v>
      </c>
      <c r="AA125" s="54">
        <v>69.913795471191406</v>
      </c>
      <c r="AB125" s="54">
        <v>37.5</v>
      </c>
      <c r="AC125" s="55">
        <v>0.97302854061126709</v>
      </c>
      <c r="AD125" s="56">
        <v>0.97315317392349243</v>
      </c>
      <c r="AE125" s="52">
        <v>203009.41578947369</v>
      </c>
      <c r="AF125" s="53">
        <v>191500</v>
      </c>
      <c r="AG125" s="54">
        <v>78.563156127929688</v>
      </c>
      <c r="AH125" s="54">
        <v>38.5</v>
      </c>
      <c r="AI125" s="55">
        <v>0.98240172863006592</v>
      </c>
      <c r="AJ125" s="56">
        <v>1</v>
      </c>
      <c r="AK125" s="57">
        <v>377</v>
      </c>
      <c r="AL125" s="58">
        <v>71902012</v>
      </c>
      <c r="AM125" s="59">
        <v>716</v>
      </c>
      <c r="AN125" s="60">
        <v>490</v>
      </c>
      <c r="AO125" s="61">
        <v>190721.5172413793</v>
      </c>
      <c r="AP125" s="58">
        <v>177500</v>
      </c>
      <c r="AQ125" s="59">
        <v>94.533157348632813</v>
      </c>
      <c r="AR125" s="59">
        <v>65</v>
      </c>
      <c r="AS125" s="62">
        <v>0.97745394706726074</v>
      </c>
      <c r="AT125" s="62">
        <v>0.98618179559707642</v>
      </c>
      <c r="AU125" s="62">
        <v>0.9546247124671936</v>
      </c>
      <c r="AV125" s="63">
        <v>0.97368419170379639</v>
      </c>
      <c r="AW125" s="58">
        <v>198434.22625698324</v>
      </c>
      <c r="AX125" s="58">
        <v>182950</v>
      </c>
      <c r="AY125" s="61">
        <v>194879.81020408164</v>
      </c>
      <c r="AZ125" s="58">
        <v>183450</v>
      </c>
      <c r="BA125" s="59">
        <v>86.795921325683594</v>
      </c>
      <c r="BB125" s="59">
        <v>53</v>
      </c>
      <c r="BC125" s="62">
        <v>0.95897698402404785</v>
      </c>
      <c r="BD125" s="63">
        <v>0.97474825382232666</v>
      </c>
    </row>
    <row r="126" spans="1:56" x14ac:dyDescent="0.3">
      <c r="A126" s="47">
        <v>41730</v>
      </c>
      <c r="B126" s="48">
        <v>88</v>
      </c>
      <c r="C126" s="49">
        <v>402</v>
      </c>
      <c r="D126" s="50">
        <v>4.9124236106872559</v>
      </c>
      <c r="E126" s="49">
        <v>153</v>
      </c>
      <c r="F126" s="49">
        <v>129</v>
      </c>
      <c r="G126" s="49">
        <v>187</v>
      </c>
      <c r="H126" s="51">
        <v>16407566</v>
      </c>
      <c r="I126" s="52">
        <v>186449.61363636365</v>
      </c>
      <c r="J126" s="53">
        <v>161500</v>
      </c>
      <c r="K126" s="54">
        <v>91.022727966308594</v>
      </c>
      <c r="L126" s="54">
        <v>70.5</v>
      </c>
      <c r="M126" s="55">
        <v>0.9771193265914917</v>
      </c>
      <c r="N126" s="55">
        <v>0.98017722368240356</v>
      </c>
      <c r="O126" s="55">
        <v>0.95690971612930298</v>
      </c>
      <c r="P126" s="56">
        <v>0.97125428915023804</v>
      </c>
      <c r="Q126" s="52">
        <v>217904.2960199005</v>
      </c>
      <c r="R126" s="53">
        <v>199250</v>
      </c>
      <c r="S126" s="54">
        <v>98.922882080078125</v>
      </c>
      <c r="T126" s="54">
        <v>62</v>
      </c>
      <c r="U126" s="55">
        <v>0.98387181758880615</v>
      </c>
      <c r="V126" s="56">
        <v>1</v>
      </c>
      <c r="W126" s="53">
        <v>194720.84313725491</v>
      </c>
      <c r="X126" s="53">
        <v>179900</v>
      </c>
      <c r="Y126" s="52">
        <v>197321.62790697673</v>
      </c>
      <c r="Z126" s="53">
        <v>186500</v>
      </c>
      <c r="AA126" s="54">
        <v>82.790695190429688</v>
      </c>
      <c r="AB126" s="54">
        <v>51</v>
      </c>
      <c r="AC126" s="55">
        <v>0.96255719661712646</v>
      </c>
      <c r="AD126" s="56">
        <v>0.97855609655380249</v>
      </c>
      <c r="AE126" s="52">
        <v>194883.09625668448</v>
      </c>
      <c r="AF126" s="53">
        <v>179900</v>
      </c>
      <c r="AG126" s="54">
        <v>81.475936889648438</v>
      </c>
      <c r="AH126" s="54">
        <v>43</v>
      </c>
      <c r="AI126" s="55">
        <v>0.98441338539123535</v>
      </c>
      <c r="AJ126" s="56">
        <v>1</v>
      </c>
      <c r="AK126" s="57">
        <v>257</v>
      </c>
      <c r="AL126" s="58">
        <v>48394960</v>
      </c>
      <c r="AM126" s="59">
        <v>525</v>
      </c>
      <c r="AN126" s="60">
        <v>374</v>
      </c>
      <c r="AO126" s="61">
        <v>188307.23735408561</v>
      </c>
      <c r="AP126" s="58">
        <v>179900</v>
      </c>
      <c r="AQ126" s="59">
        <v>100.28015899658203</v>
      </c>
      <c r="AR126" s="59">
        <v>73</v>
      </c>
      <c r="AS126" s="62">
        <v>0.97701656818389893</v>
      </c>
      <c r="AT126" s="62">
        <v>0.9866102933883667</v>
      </c>
      <c r="AU126" s="62">
        <v>0.94772881269454956</v>
      </c>
      <c r="AV126" s="63">
        <v>0.97435897588729858</v>
      </c>
      <c r="AW126" s="58">
        <v>199348.86285714287</v>
      </c>
      <c r="AX126" s="58">
        <v>181000</v>
      </c>
      <c r="AY126" s="61">
        <v>191920.20855614974</v>
      </c>
      <c r="AZ126" s="58">
        <v>179900</v>
      </c>
      <c r="BA126" s="59">
        <v>92.032089233398438</v>
      </c>
      <c r="BB126" s="59">
        <v>56.5</v>
      </c>
      <c r="BC126" s="62">
        <v>0.95461881160736084</v>
      </c>
      <c r="BD126" s="63">
        <v>0.97634398937225342</v>
      </c>
    </row>
    <row r="127" spans="1:56" x14ac:dyDescent="0.3">
      <c r="A127" s="47">
        <v>41699</v>
      </c>
      <c r="B127" s="48">
        <v>60</v>
      </c>
      <c r="C127" s="49">
        <v>376</v>
      </c>
      <c r="D127" s="50">
        <v>4.5529766082763672</v>
      </c>
      <c r="E127" s="49">
        <v>161</v>
      </c>
      <c r="F127" s="49">
        <v>102</v>
      </c>
      <c r="G127" s="49">
        <v>148</v>
      </c>
      <c r="H127" s="51">
        <v>11458227</v>
      </c>
      <c r="I127" s="52">
        <v>190970.45</v>
      </c>
      <c r="J127" s="53">
        <v>177450</v>
      </c>
      <c r="K127" s="54">
        <v>107.34999847412109</v>
      </c>
      <c r="L127" s="54">
        <v>68</v>
      </c>
      <c r="M127" s="55">
        <v>0.97765582799911499</v>
      </c>
      <c r="N127" s="55">
        <v>0.99413073062896729</v>
      </c>
      <c r="O127" s="55">
        <v>0.93867820501327515</v>
      </c>
      <c r="P127" s="56">
        <v>0.97884500026702881</v>
      </c>
      <c r="Q127" s="52">
        <v>215754.86702127659</v>
      </c>
      <c r="R127" s="53">
        <v>193950</v>
      </c>
      <c r="S127" s="54">
        <v>99.242019653320313</v>
      </c>
      <c r="T127" s="54">
        <v>65</v>
      </c>
      <c r="U127" s="55">
        <v>0.98483401536941528</v>
      </c>
      <c r="V127" s="56">
        <v>1</v>
      </c>
      <c r="W127" s="53">
        <v>203657.42236024846</v>
      </c>
      <c r="X127" s="53">
        <v>190000</v>
      </c>
      <c r="Y127" s="52">
        <v>192009.31372549021</v>
      </c>
      <c r="Z127" s="53">
        <v>165950</v>
      </c>
      <c r="AA127" s="54">
        <v>86.372550964355469</v>
      </c>
      <c r="AB127" s="54">
        <v>48</v>
      </c>
      <c r="AC127" s="55">
        <v>0.95085293054580688</v>
      </c>
      <c r="AD127" s="56">
        <v>0.9725189208984375</v>
      </c>
      <c r="AE127" s="52">
        <v>191874.3108108108</v>
      </c>
      <c r="AF127" s="53">
        <v>177000</v>
      </c>
      <c r="AG127" s="54">
        <v>100.15540313720703</v>
      </c>
      <c r="AH127" s="54">
        <v>56.5</v>
      </c>
      <c r="AI127" s="55">
        <v>0.97604000568389893</v>
      </c>
      <c r="AJ127" s="56">
        <v>1</v>
      </c>
      <c r="AK127" s="57">
        <v>169</v>
      </c>
      <c r="AL127" s="58">
        <v>31987394</v>
      </c>
      <c r="AM127" s="59">
        <v>372</v>
      </c>
      <c r="AN127" s="60">
        <v>245</v>
      </c>
      <c r="AO127" s="61">
        <v>189274.52071005918</v>
      </c>
      <c r="AP127" s="58">
        <v>185000</v>
      </c>
      <c r="AQ127" s="59">
        <v>105.10059356689453</v>
      </c>
      <c r="AR127" s="59">
        <v>74</v>
      </c>
      <c r="AS127" s="62">
        <v>0.97696304321289063</v>
      </c>
      <c r="AT127" s="62">
        <v>0.99130433797836304</v>
      </c>
      <c r="AU127" s="62">
        <v>0.94294822216033936</v>
      </c>
      <c r="AV127" s="63">
        <v>0.97485888004302979</v>
      </c>
      <c r="AW127" s="58">
        <v>201252.32258064515</v>
      </c>
      <c r="AX127" s="58">
        <v>184950</v>
      </c>
      <c r="AY127" s="61">
        <v>189076.19591836736</v>
      </c>
      <c r="AZ127" s="58">
        <v>174900</v>
      </c>
      <c r="BA127" s="59">
        <v>96.897956848144531</v>
      </c>
      <c r="BB127" s="59">
        <v>70</v>
      </c>
      <c r="BC127" s="62">
        <v>0.9504389762878418</v>
      </c>
      <c r="BD127" s="63">
        <v>0.97543859481811523</v>
      </c>
    </row>
    <row r="128" spans="1:56" x14ac:dyDescent="0.3">
      <c r="A128" s="47">
        <v>41671</v>
      </c>
      <c r="B128" s="48">
        <v>60</v>
      </c>
      <c r="C128" s="49">
        <v>309</v>
      </c>
      <c r="D128" s="50">
        <v>3.7005987167358398</v>
      </c>
      <c r="E128" s="49">
        <v>102</v>
      </c>
      <c r="F128" s="49">
        <v>72</v>
      </c>
      <c r="G128" s="49">
        <v>111</v>
      </c>
      <c r="H128" s="51">
        <v>11035897</v>
      </c>
      <c r="I128" s="52">
        <v>183931.61666666667</v>
      </c>
      <c r="J128" s="53">
        <v>189237.5</v>
      </c>
      <c r="K128" s="54">
        <v>107.48332977294922</v>
      </c>
      <c r="L128" s="54">
        <v>99.5</v>
      </c>
      <c r="M128" s="55">
        <v>0.97470724582672119</v>
      </c>
      <c r="N128" s="55">
        <v>0.98460680246353149</v>
      </c>
      <c r="O128" s="55">
        <v>0.93351387977600098</v>
      </c>
      <c r="P128" s="56">
        <v>0.97234934568405151</v>
      </c>
      <c r="Q128" s="52">
        <v>215877.6796116505</v>
      </c>
      <c r="R128" s="53">
        <v>189000</v>
      </c>
      <c r="S128" s="54">
        <v>103.63430786132813</v>
      </c>
      <c r="T128" s="54">
        <v>75</v>
      </c>
      <c r="U128" s="55">
        <v>0.97923588752746582</v>
      </c>
      <c r="V128" s="56">
        <v>1</v>
      </c>
      <c r="W128" s="53">
        <v>214091.71568627452</v>
      </c>
      <c r="X128" s="53">
        <v>182450</v>
      </c>
      <c r="Y128" s="52">
        <v>185822.33333333334</v>
      </c>
      <c r="Z128" s="53">
        <v>172450</v>
      </c>
      <c r="AA128" s="54">
        <v>101.34722137451172</v>
      </c>
      <c r="AB128" s="54">
        <v>61.5</v>
      </c>
      <c r="AC128" s="55">
        <v>0.96382004022598267</v>
      </c>
      <c r="AD128" s="56">
        <v>0.98071920871734619</v>
      </c>
      <c r="AE128" s="52">
        <v>193759.98198198198</v>
      </c>
      <c r="AF128" s="53">
        <v>179900</v>
      </c>
      <c r="AG128" s="54">
        <v>125.54054260253906</v>
      </c>
      <c r="AH128" s="54">
        <v>73</v>
      </c>
      <c r="AI128" s="55">
        <v>0.97410333156585693</v>
      </c>
      <c r="AJ128" s="56">
        <v>1</v>
      </c>
      <c r="AK128" s="57">
        <v>109</v>
      </c>
      <c r="AL128" s="58">
        <v>20529167</v>
      </c>
      <c r="AM128" s="59">
        <v>211</v>
      </c>
      <c r="AN128" s="60">
        <v>143</v>
      </c>
      <c r="AO128" s="61">
        <v>188340.98165137615</v>
      </c>
      <c r="AP128" s="58">
        <v>186900</v>
      </c>
      <c r="AQ128" s="59">
        <v>103.86238861083984</v>
      </c>
      <c r="AR128" s="59">
        <v>76</v>
      </c>
      <c r="AS128" s="62">
        <v>0.97658169269561768</v>
      </c>
      <c r="AT128" s="62">
        <v>0.9883953332901001</v>
      </c>
      <c r="AU128" s="62">
        <v>0.94529867172241211</v>
      </c>
      <c r="AV128" s="63">
        <v>0.97368419170379639</v>
      </c>
      <c r="AW128" s="58">
        <v>199417.15165876778</v>
      </c>
      <c r="AX128" s="58">
        <v>179500</v>
      </c>
      <c r="AY128" s="61">
        <v>186984.04195804195</v>
      </c>
      <c r="AZ128" s="58">
        <v>175000</v>
      </c>
      <c r="BA128" s="59">
        <v>104.40559387207031</v>
      </c>
      <c r="BB128" s="59">
        <v>81</v>
      </c>
      <c r="BC128" s="62">
        <v>0.95014369487762451</v>
      </c>
      <c r="BD128" s="63">
        <v>0.97794115543365479</v>
      </c>
    </row>
    <row r="129" spans="1:56" x14ac:dyDescent="0.3">
      <c r="A129" s="47">
        <v>41640</v>
      </c>
      <c r="B129" s="48">
        <v>49</v>
      </c>
      <c r="C129" s="49">
        <v>305</v>
      </c>
      <c r="D129" s="50">
        <v>3.6746988296508789</v>
      </c>
      <c r="E129" s="49">
        <v>109</v>
      </c>
      <c r="F129" s="49">
        <v>71</v>
      </c>
      <c r="G129" s="49">
        <v>98</v>
      </c>
      <c r="H129" s="51">
        <v>9493270</v>
      </c>
      <c r="I129" s="52">
        <v>193740.20408163266</v>
      </c>
      <c r="J129" s="53">
        <v>185000</v>
      </c>
      <c r="K129" s="54">
        <v>99.428573608398438</v>
      </c>
      <c r="L129" s="54">
        <v>61</v>
      </c>
      <c r="M129" s="55">
        <v>0.97887688875198364</v>
      </c>
      <c r="N129" s="55">
        <v>0.99130433797836304</v>
      </c>
      <c r="O129" s="55">
        <v>0.95972895622253418</v>
      </c>
      <c r="P129" s="56">
        <v>0.97435897588729858</v>
      </c>
      <c r="Q129" s="52">
        <v>211610.23934426229</v>
      </c>
      <c r="R129" s="53">
        <v>194900</v>
      </c>
      <c r="S129" s="54">
        <v>108.94098663330078</v>
      </c>
      <c r="T129" s="54">
        <v>87</v>
      </c>
      <c r="U129" s="55">
        <v>0.97951918840408325</v>
      </c>
      <c r="V129" s="56">
        <v>1</v>
      </c>
      <c r="W129" s="53">
        <v>185684.99082568806</v>
      </c>
      <c r="X129" s="53">
        <v>169000</v>
      </c>
      <c r="Y129" s="52">
        <v>188162.11267605633</v>
      </c>
      <c r="Z129" s="53">
        <v>179900</v>
      </c>
      <c r="AA129" s="54">
        <v>107.50704193115234</v>
      </c>
      <c r="AB129" s="54">
        <v>98</v>
      </c>
      <c r="AC129" s="55">
        <v>0.93627470731735229</v>
      </c>
      <c r="AD129" s="56">
        <v>0.97146302461624146</v>
      </c>
      <c r="AE129" s="52">
        <v>197433.38775510204</v>
      </c>
      <c r="AF129" s="53">
        <v>189200</v>
      </c>
      <c r="AG129" s="54">
        <v>92.051017761230469</v>
      </c>
      <c r="AH129" s="54">
        <v>70.5</v>
      </c>
      <c r="AI129" s="55">
        <v>0.96882611513137817</v>
      </c>
      <c r="AJ129" s="56">
        <v>1</v>
      </c>
      <c r="AK129" s="57">
        <v>49</v>
      </c>
      <c r="AL129" s="58">
        <v>9493270</v>
      </c>
      <c r="AM129" s="59">
        <v>109</v>
      </c>
      <c r="AN129" s="60">
        <v>71</v>
      </c>
      <c r="AO129" s="61">
        <v>193740.20408163266</v>
      </c>
      <c r="AP129" s="58">
        <v>185000</v>
      </c>
      <c r="AQ129" s="59">
        <v>99.428573608398438</v>
      </c>
      <c r="AR129" s="59">
        <v>61</v>
      </c>
      <c r="AS129" s="62">
        <v>0.97887688875198364</v>
      </c>
      <c r="AT129" s="62">
        <v>0.99130433797836304</v>
      </c>
      <c r="AU129" s="62">
        <v>0.95972895622253418</v>
      </c>
      <c r="AV129" s="63">
        <v>0.97435897588729858</v>
      </c>
      <c r="AW129" s="58">
        <v>185684.99082568806</v>
      </c>
      <c r="AX129" s="58">
        <v>169000</v>
      </c>
      <c r="AY129" s="61">
        <v>188162.11267605633</v>
      </c>
      <c r="AZ129" s="58">
        <v>179900</v>
      </c>
      <c r="BA129" s="59">
        <v>107.50704193115234</v>
      </c>
      <c r="BB129" s="59">
        <v>98</v>
      </c>
      <c r="BC129" s="62">
        <v>0.93627470731735229</v>
      </c>
      <c r="BD129" s="63">
        <v>0.97146302461624146</v>
      </c>
    </row>
    <row r="130" spans="1:56" x14ac:dyDescent="0.3">
      <c r="A130" s="47">
        <v>41609</v>
      </c>
      <c r="B130" s="48">
        <v>73</v>
      </c>
      <c r="C130" s="49">
        <v>298</v>
      </c>
      <c r="D130" s="50">
        <v>3.5724277496337891</v>
      </c>
      <c r="E130" s="49">
        <v>61</v>
      </c>
      <c r="F130" s="49">
        <v>54</v>
      </c>
      <c r="G130" s="49">
        <v>82</v>
      </c>
      <c r="H130" s="51">
        <v>14633816</v>
      </c>
      <c r="I130" s="52">
        <v>200463.23287671234</v>
      </c>
      <c r="J130" s="53">
        <v>183500</v>
      </c>
      <c r="K130" s="54">
        <v>97.4383544921875</v>
      </c>
      <c r="L130" s="54">
        <v>77</v>
      </c>
      <c r="M130" s="55">
        <v>0.97182691097259521</v>
      </c>
      <c r="N130" s="55">
        <v>0.98085105419158936</v>
      </c>
      <c r="O130" s="55">
        <v>0.94970136880874634</v>
      </c>
      <c r="P130" s="56">
        <v>0.95945948362350464</v>
      </c>
      <c r="Q130" s="52">
        <v>209816.10402684563</v>
      </c>
      <c r="R130" s="53">
        <v>174950</v>
      </c>
      <c r="S130" s="54">
        <v>113.60402679443359</v>
      </c>
      <c r="T130" s="54">
        <v>92</v>
      </c>
      <c r="U130" s="55">
        <v>0.97590005397796631</v>
      </c>
      <c r="V130" s="56">
        <v>1</v>
      </c>
      <c r="W130" s="53">
        <v>202272.03278688525</v>
      </c>
      <c r="X130" s="53">
        <v>185000</v>
      </c>
      <c r="Y130" s="52">
        <v>206115.8148148148</v>
      </c>
      <c r="Z130" s="53">
        <v>188450</v>
      </c>
      <c r="AA130" s="54">
        <v>97.888885498046875</v>
      </c>
      <c r="AB130" s="54">
        <v>61</v>
      </c>
      <c r="AC130" s="55">
        <v>0.9677010178565979</v>
      </c>
      <c r="AD130" s="56">
        <v>0.976082444190979</v>
      </c>
      <c r="AE130" s="52">
        <v>210334.41463414635</v>
      </c>
      <c r="AF130" s="53">
        <v>189950</v>
      </c>
      <c r="AG130" s="54">
        <v>83.719512939453125</v>
      </c>
      <c r="AH130" s="54">
        <v>61</v>
      </c>
      <c r="AI130" s="55">
        <v>0.98455679416656494</v>
      </c>
      <c r="AJ130" s="56">
        <v>1</v>
      </c>
      <c r="AK130" s="57">
        <v>1001</v>
      </c>
      <c r="AL130" s="58">
        <v>194235638</v>
      </c>
      <c r="AM130" s="59">
        <v>1429</v>
      </c>
      <c r="AN130" s="60">
        <v>986</v>
      </c>
      <c r="AO130" s="61">
        <v>194041.5964035964</v>
      </c>
      <c r="AP130" s="58">
        <v>182500</v>
      </c>
      <c r="AQ130" s="59">
        <v>80.536460876464844</v>
      </c>
      <c r="AR130" s="59">
        <v>51</v>
      </c>
      <c r="AS130" s="62">
        <v>0.97306865453720093</v>
      </c>
      <c r="AT130" s="62">
        <v>0.98305082321166992</v>
      </c>
      <c r="AU130" s="62">
        <v>0.9524390697479248</v>
      </c>
      <c r="AV130" s="63">
        <v>0.97217261791229248</v>
      </c>
      <c r="AW130" s="58">
        <v>199271.34009797062</v>
      </c>
      <c r="AX130" s="58">
        <v>184900</v>
      </c>
      <c r="AY130" s="61">
        <v>199928.74442190668</v>
      </c>
      <c r="AZ130" s="58">
        <v>186900</v>
      </c>
      <c r="BA130" s="59">
        <v>79.69573974609375</v>
      </c>
      <c r="BB130" s="59">
        <v>50</v>
      </c>
      <c r="BC130" s="62">
        <v>0.95401710271835327</v>
      </c>
      <c r="BD130" s="63">
        <v>0.97234606742858887</v>
      </c>
    </row>
    <row r="131" spans="1:56" x14ac:dyDescent="0.3">
      <c r="A131" s="47">
        <v>41579</v>
      </c>
      <c r="B131" s="48">
        <v>66</v>
      </c>
      <c r="C131" s="49">
        <v>340</v>
      </c>
      <c r="D131" s="50">
        <v>4.1212120056152344</v>
      </c>
      <c r="E131" s="49">
        <v>92</v>
      </c>
      <c r="F131" s="49">
        <v>63</v>
      </c>
      <c r="G131" s="49">
        <v>101</v>
      </c>
      <c r="H131" s="51">
        <v>12775714</v>
      </c>
      <c r="I131" s="52">
        <v>193571.42424242425</v>
      </c>
      <c r="J131" s="53">
        <v>180500</v>
      </c>
      <c r="K131" s="54">
        <v>80.93939208984375</v>
      </c>
      <c r="L131" s="54">
        <v>67.5</v>
      </c>
      <c r="M131" s="55">
        <v>0.97153222560882568</v>
      </c>
      <c r="N131" s="55">
        <v>0.9763607382774353</v>
      </c>
      <c r="O131" s="55">
        <v>0.94670397043228149</v>
      </c>
      <c r="P131" s="56">
        <v>0.96134543418884277</v>
      </c>
      <c r="Q131" s="52">
        <v>207147.27647058823</v>
      </c>
      <c r="R131" s="53">
        <v>182450</v>
      </c>
      <c r="S131" s="54">
        <v>106.07646942138672</v>
      </c>
      <c r="T131" s="54">
        <v>73</v>
      </c>
      <c r="U131" s="55">
        <v>0.97395622730255127</v>
      </c>
      <c r="V131" s="56">
        <v>1</v>
      </c>
      <c r="W131" s="53">
        <v>206610.20652173914</v>
      </c>
      <c r="X131" s="53">
        <v>190000</v>
      </c>
      <c r="Y131" s="52">
        <v>200572.06349206349</v>
      </c>
      <c r="Z131" s="53">
        <v>196000</v>
      </c>
      <c r="AA131" s="54">
        <v>79.682540893554688</v>
      </c>
      <c r="AB131" s="54">
        <v>56</v>
      </c>
      <c r="AC131" s="55">
        <v>0.94602400064468384</v>
      </c>
      <c r="AD131" s="56">
        <v>0.96308183670043945</v>
      </c>
      <c r="AE131" s="52">
        <v>208958.62376237623</v>
      </c>
      <c r="AF131" s="53">
        <v>185000</v>
      </c>
      <c r="AG131" s="54">
        <v>92.663368225097656</v>
      </c>
      <c r="AH131" s="54">
        <v>64</v>
      </c>
      <c r="AI131" s="55">
        <v>0.97582638263702393</v>
      </c>
      <c r="AJ131" s="56">
        <v>1</v>
      </c>
      <c r="AK131" s="57">
        <v>928</v>
      </c>
      <c r="AL131" s="58">
        <v>179601822</v>
      </c>
      <c r="AM131" s="59">
        <v>1368</v>
      </c>
      <c r="AN131" s="60">
        <v>932</v>
      </c>
      <c r="AO131" s="61">
        <v>193536.44612068965</v>
      </c>
      <c r="AP131" s="58">
        <v>182250</v>
      </c>
      <c r="AQ131" s="59">
        <v>79.206893920898438</v>
      </c>
      <c r="AR131" s="59">
        <v>49</v>
      </c>
      <c r="AS131" s="62">
        <v>0.97316646575927734</v>
      </c>
      <c r="AT131" s="62">
        <v>0.9834710955619812</v>
      </c>
      <c r="AU131" s="62">
        <v>0.9526551365852356</v>
      </c>
      <c r="AV131" s="63">
        <v>0.97254538536071777</v>
      </c>
      <c r="AW131" s="58">
        <v>199137.53728070174</v>
      </c>
      <c r="AX131" s="58">
        <v>184900</v>
      </c>
      <c r="AY131" s="61">
        <v>199570.2660944206</v>
      </c>
      <c r="AZ131" s="58">
        <v>185950</v>
      </c>
      <c r="BA131" s="59">
        <v>78.641632080078125</v>
      </c>
      <c r="BB131" s="59">
        <v>49</v>
      </c>
      <c r="BC131" s="62">
        <v>0.95322257280349731</v>
      </c>
      <c r="BD131" s="63">
        <v>0.97217261791229248</v>
      </c>
    </row>
    <row r="132" spans="1:56" x14ac:dyDescent="0.3">
      <c r="A132" s="47">
        <v>41548</v>
      </c>
      <c r="B132" s="48">
        <v>59</v>
      </c>
      <c r="C132" s="49">
        <v>343</v>
      </c>
      <c r="D132" s="50">
        <v>4.0996017456054688</v>
      </c>
      <c r="E132" s="49">
        <v>111</v>
      </c>
      <c r="F132" s="49">
        <v>55</v>
      </c>
      <c r="G132" s="49">
        <v>97</v>
      </c>
      <c r="H132" s="51">
        <v>10247020</v>
      </c>
      <c r="I132" s="52">
        <v>173678.30508474575</v>
      </c>
      <c r="J132" s="53">
        <v>163900</v>
      </c>
      <c r="K132" s="54">
        <v>77.525421142578125</v>
      </c>
      <c r="L132" s="54">
        <v>52</v>
      </c>
      <c r="M132" s="55">
        <v>0.96024227142333984</v>
      </c>
      <c r="N132" s="55">
        <v>0.97826087474822998</v>
      </c>
      <c r="O132" s="55">
        <v>0.93751120567321777</v>
      </c>
      <c r="P132" s="56">
        <v>0.96371287107467651</v>
      </c>
      <c r="Q132" s="52">
        <v>206047.08454810496</v>
      </c>
      <c r="R132" s="53">
        <v>179900</v>
      </c>
      <c r="S132" s="54">
        <v>97.696792602539063</v>
      </c>
      <c r="T132" s="54">
        <v>70</v>
      </c>
      <c r="U132" s="55">
        <v>0.97591292858123779</v>
      </c>
      <c r="V132" s="56">
        <v>1</v>
      </c>
      <c r="W132" s="53">
        <v>193041.26126126127</v>
      </c>
      <c r="X132" s="53">
        <v>174900</v>
      </c>
      <c r="Y132" s="52">
        <v>202432.70909090908</v>
      </c>
      <c r="Z132" s="53">
        <v>178900</v>
      </c>
      <c r="AA132" s="54">
        <v>99.254547119140625</v>
      </c>
      <c r="AB132" s="54">
        <v>82</v>
      </c>
      <c r="AC132" s="55">
        <v>0.94305408000946045</v>
      </c>
      <c r="AD132" s="56">
        <v>0.95256239175796509</v>
      </c>
      <c r="AE132" s="52">
        <v>207908.46391752578</v>
      </c>
      <c r="AF132" s="53">
        <v>183000</v>
      </c>
      <c r="AG132" s="54">
        <v>95.195877075195313</v>
      </c>
      <c r="AH132" s="54">
        <v>66</v>
      </c>
      <c r="AI132" s="55">
        <v>0.97647559642791748</v>
      </c>
      <c r="AJ132" s="56">
        <v>1</v>
      </c>
      <c r="AK132" s="57">
        <v>862</v>
      </c>
      <c r="AL132" s="58">
        <v>166826108</v>
      </c>
      <c r="AM132" s="59">
        <v>1276</v>
      </c>
      <c r="AN132" s="60">
        <v>869</v>
      </c>
      <c r="AO132" s="61">
        <v>193533.76798143852</v>
      </c>
      <c r="AP132" s="58">
        <v>182700</v>
      </c>
      <c r="AQ132" s="59">
        <v>79.074249267578125</v>
      </c>
      <c r="AR132" s="59">
        <v>49</v>
      </c>
      <c r="AS132" s="62">
        <v>0.97329169511795044</v>
      </c>
      <c r="AT132" s="62">
        <v>0.9836612343788147</v>
      </c>
      <c r="AU132" s="62">
        <v>0.95311236381530762</v>
      </c>
      <c r="AV132" s="63">
        <v>0.97379910945892334</v>
      </c>
      <c r="AW132" s="58">
        <v>198598.75548589343</v>
      </c>
      <c r="AX132" s="58">
        <v>184450</v>
      </c>
      <c r="AY132" s="61">
        <v>199497.63866513234</v>
      </c>
      <c r="AZ132" s="58">
        <v>184900</v>
      </c>
      <c r="BA132" s="59">
        <v>78.566169738769531</v>
      </c>
      <c r="BB132" s="59">
        <v>49</v>
      </c>
      <c r="BC132" s="62">
        <v>0.95374560356140137</v>
      </c>
      <c r="BD132" s="63">
        <v>0.97239476442337036</v>
      </c>
    </row>
    <row r="133" spans="1:56" x14ac:dyDescent="0.3">
      <c r="A133" s="47">
        <v>41518</v>
      </c>
      <c r="B133" s="48">
        <v>80</v>
      </c>
      <c r="C133" s="49">
        <v>327</v>
      </c>
      <c r="D133" s="50">
        <v>3.9476859569549561</v>
      </c>
      <c r="E133" s="49">
        <v>103</v>
      </c>
      <c r="F133" s="49">
        <v>68</v>
      </c>
      <c r="G133" s="49">
        <v>102</v>
      </c>
      <c r="H133" s="51">
        <v>16158908</v>
      </c>
      <c r="I133" s="52">
        <v>201986.35</v>
      </c>
      <c r="J133" s="53">
        <v>186250</v>
      </c>
      <c r="K133" s="54">
        <v>89.300003051757813</v>
      </c>
      <c r="L133" s="54">
        <v>52</v>
      </c>
      <c r="M133" s="55">
        <v>0.97015589475631714</v>
      </c>
      <c r="N133" s="55">
        <v>0.97860312461853027</v>
      </c>
      <c r="O133" s="55">
        <v>0.950766921043396</v>
      </c>
      <c r="P133" s="56">
        <v>0.97158551216125488</v>
      </c>
      <c r="Q133" s="52">
        <v>206960.54434250764</v>
      </c>
      <c r="R133" s="53">
        <v>169900</v>
      </c>
      <c r="S133" s="54">
        <v>103.92966461181641</v>
      </c>
      <c r="T133" s="54">
        <v>84</v>
      </c>
      <c r="U133" s="55">
        <v>0.97124993801116943</v>
      </c>
      <c r="V133" s="56">
        <v>1</v>
      </c>
      <c r="W133" s="53">
        <v>194266.49514563108</v>
      </c>
      <c r="X133" s="53">
        <v>179900</v>
      </c>
      <c r="Y133" s="52">
        <v>184284.5294117647</v>
      </c>
      <c r="Z133" s="53">
        <v>174500</v>
      </c>
      <c r="AA133" s="54">
        <v>97.647056579589844</v>
      </c>
      <c r="AB133" s="54">
        <v>55</v>
      </c>
      <c r="AC133" s="55">
        <v>0.93442356586456299</v>
      </c>
      <c r="AD133" s="56">
        <v>0.95630145072937012</v>
      </c>
      <c r="AE133" s="52">
        <v>199429.11764705883</v>
      </c>
      <c r="AF133" s="53">
        <v>183500</v>
      </c>
      <c r="AG133" s="54">
        <v>79.127449035644531</v>
      </c>
      <c r="AH133" s="54">
        <v>53.5</v>
      </c>
      <c r="AI133" s="55">
        <v>0.97539156675338745</v>
      </c>
      <c r="AJ133" s="56">
        <v>1</v>
      </c>
      <c r="AK133" s="57">
        <v>803</v>
      </c>
      <c r="AL133" s="58">
        <v>156579088</v>
      </c>
      <c r="AM133" s="59">
        <v>1165</v>
      </c>
      <c r="AN133" s="60">
        <v>814</v>
      </c>
      <c r="AO133" s="61">
        <v>194992.63760896638</v>
      </c>
      <c r="AP133" s="58">
        <v>185000</v>
      </c>
      <c r="AQ133" s="59">
        <v>79.188041687011719</v>
      </c>
      <c r="AR133" s="59">
        <v>48</v>
      </c>
      <c r="AS133" s="62">
        <v>0.97425168752670288</v>
      </c>
      <c r="AT133" s="62">
        <v>0.9838709831237793</v>
      </c>
      <c r="AU133" s="62">
        <v>0.9542420506477356</v>
      </c>
      <c r="AV133" s="63">
        <v>0.97484278678894043</v>
      </c>
      <c r="AW133" s="58">
        <v>199128.26781115879</v>
      </c>
      <c r="AX133" s="58">
        <v>184900</v>
      </c>
      <c r="AY133" s="61">
        <v>199299.32309582309</v>
      </c>
      <c r="AZ133" s="58">
        <v>184950</v>
      </c>
      <c r="BA133" s="59">
        <v>77.168304443359375</v>
      </c>
      <c r="BB133" s="59">
        <v>48</v>
      </c>
      <c r="BC133" s="62">
        <v>0.95446979999542236</v>
      </c>
      <c r="BD133" s="63">
        <v>0.97370755672454834</v>
      </c>
    </row>
    <row r="134" spans="1:56" x14ac:dyDescent="0.3">
      <c r="A134" s="47">
        <v>41487</v>
      </c>
      <c r="B134" s="48">
        <v>85</v>
      </c>
      <c r="C134" s="49">
        <v>334</v>
      </c>
      <c r="D134" s="50">
        <v>4.0897960662841797</v>
      </c>
      <c r="E134" s="49">
        <v>105</v>
      </c>
      <c r="F134" s="49">
        <v>79</v>
      </c>
      <c r="G134" s="49">
        <v>110</v>
      </c>
      <c r="H134" s="51">
        <v>17622797</v>
      </c>
      <c r="I134" s="52">
        <v>207327.02352941176</v>
      </c>
      <c r="J134" s="53">
        <v>190900</v>
      </c>
      <c r="K134" s="54">
        <v>71.482353210449219</v>
      </c>
      <c r="L134" s="54">
        <v>50</v>
      </c>
      <c r="M134" s="55">
        <v>0.96940505504608154</v>
      </c>
      <c r="N134" s="55">
        <v>0.97674417495727539</v>
      </c>
      <c r="O134" s="55">
        <v>0.9407767653465271</v>
      </c>
      <c r="P134" s="56">
        <v>0.96470588445663452</v>
      </c>
      <c r="Q134" s="52">
        <v>207874.51197604791</v>
      </c>
      <c r="R134" s="53">
        <v>174500</v>
      </c>
      <c r="S134" s="54">
        <v>101.24251556396484</v>
      </c>
      <c r="T134" s="54">
        <v>76</v>
      </c>
      <c r="U134" s="55">
        <v>0.9765859842300415</v>
      </c>
      <c r="V134" s="56">
        <v>1</v>
      </c>
      <c r="W134" s="53">
        <v>192377.60952380951</v>
      </c>
      <c r="X134" s="53">
        <v>169900</v>
      </c>
      <c r="Y134" s="52">
        <v>221706.32911392406</v>
      </c>
      <c r="Z134" s="53">
        <v>184900</v>
      </c>
      <c r="AA134" s="54">
        <v>76.898735046386719</v>
      </c>
      <c r="AB134" s="54">
        <v>56</v>
      </c>
      <c r="AC134" s="55">
        <v>0.94733977317810059</v>
      </c>
      <c r="AD134" s="56">
        <v>0.96809083223342896</v>
      </c>
      <c r="AE134" s="52">
        <v>214682.92727272728</v>
      </c>
      <c r="AF134" s="53">
        <v>199250</v>
      </c>
      <c r="AG134" s="54">
        <v>78.254547119140625</v>
      </c>
      <c r="AH134" s="54">
        <v>55</v>
      </c>
      <c r="AI134" s="55">
        <v>0.97746533155441284</v>
      </c>
      <c r="AJ134" s="56">
        <v>1</v>
      </c>
      <c r="AK134" s="57">
        <v>723</v>
      </c>
      <c r="AL134" s="58">
        <v>140420180</v>
      </c>
      <c r="AM134" s="59">
        <v>1062</v>
      </c>
      <c r="AN134" s="60">
        <v>746</v>
      </c>
      <c r="AO134" s="61">
        <v>194218.78284923927</v>
      </c>
      <c r="AP134" s="58">
        <v>185000</v>
      </c>
      <c r="AQ134" s="59">
        <v>78.06915283203125</v>
      </c>
      <c r="AR134" s="59">
        <v>47</v>
      </c>
      <c r="AS134" s="62">
        <v>0.97470551729202271</v>
      </c>
      <c r="AT134" s="62">
        <v>0.98410171270370483</v>
      </c>
      <c r="AU134" s="62">
        <v>0.9546276330947876</v>
      </c>
      <c r="AV134" s="63">
        <v>0.97546011209487915</v>
      </c>
      <c r="AW134" s="58">
        <v>199599.79566854989</v>
      </c>
      <c r="AX134" s="58">
        <v>184900</v>
      </c>
      <c r="AY134" s="61">
        <v>200667.96380697051</v>
      </c>
      <c r="AZ134" s="58">
        <v>187500</v>
      </c>
      <c r="BA134" s="59">
        <v>75.301605224609375</v>
      </c>
      <c r="BB134" s="59">
        <v>46</v>
      </c>
      <c r="BC134" s="62">
        <v>0.95627260208129883</v>
      </c>
      <c r="BD134" s="63">
        <v>0.97491264343261719</v>
      </c>
    </row>
    <row r="135" spans="1:56" x14ac:dyDescent="0.3">
      <c r="A135" s="47">
        <v>41456</v>
      </c>
      <c r="B135" s="48">
        <v>136</v>
      </c>
      <c r="C135" s="49">
        <v>345</v>
      </c>
      <c r="D135" s="50">
        <v>4.1358642578125</v>
      </c>
      <c r="E135" s="49">
        <v>109</v>
      </c>
      <c r="F135" s="49">
        <v>75</v>
      </c>
      <c r="G135" s="49">
        <v>125</v>
      </c>
      <c r="H135" s="51">
        <v>26663037</v>
      </c>
      <c r="I135" s="52">
        <v>196051.74264705883</v>
      </c>
      <c r="J135" s="53">
        <v>179950</v>
      </c>
      <c r="K135" s="54">
        <v>67</v>
      </c>
      <c r="L135" s="54">
        <v>34</v>
      </c>
      <c r="M135" s="55">
        <v>0.97661370038986206</v>
      </c>
      <c r="N135" s="55">
        <v>0.98358798027038574</v>
      </c>
      <c r="O135" s="55">
        <v>0.95893216133117676</v>
      </c>
      <c r="P135" s="56">
        <v>0.97852480411529541</v>
      </c>
      <c r="Q135" s="52">
        <v>213482.89855072464</v>
      </c>
      <c r="R135" s="53">
        <v>182000</v>
      </c>
      <c r="S135" s="54">
        <v>100.44927215576172</v>
      </c>
      <c r="T135" s="54">
        <v>69</v>
      </c>
      <c r="U135" s="55">
        <v>0.97893905639648438</v>
      </c>
      <c r="V135" s="56">
        <v>1</v>
      </c>
      <c r="W135" s="53">
        <v>191684.00917431194</v>
      </c>
      <c r="X135" s="53">
        <v>172000</v>
      </c>
      <c r="Y135" s="52">
        <v>193119.98666666666</v>
      </c>
      <c r="Z135" s="53">
        <v>194900</v>
      </c>
      <c r="AA135" s="54">
        <v>79.026664733886719</v>
      </c>
      <c r="AB135" s="54">
        <v>50</v>
      </c>
      <c r="AC135" s="55">
        <v>0.9425891637802124</v>
      </c>
      <c r="AD135" s="56">
        <v>0.96321839094161987</v>
      </c>
      <c r="AE135" s="52">
        <v>210413.68799999999</v>
      </c>
      <c r="AF135" s="53">
        <v>199500</v>
      </c>
      <c r="AG135" s="54">
        <v>78.480003356933594</v>
      </c>
      <c r="AH135" s="54">
        <v>50</v>
      </c>
      <c r="AI135" s="55">
        <v>0.97244668006896973</v>
      </c>
      <c r="AJ135" s="56">
        <v>1</v>
      </c>
      <c r="AK135" s="57">
        <v>638</v>
      </c>
      <c r="AL135" s="58">
        <v>122797383</v>
      </c>
      <c r="AM135" s="59">
        <v>957</v>
      </c>
      <c r="AN135" s="60">
        <v>667</v>
      </c>
      <c r="AO135" s="61">
        <v>192472.38714733542</v>
      </c>
      <c r="AP135" s="58">
        <v>184950</v>
      </c>
      <c r="AQ135" s="59">
        <v>78.946708679199219</v>
      </c>
      <c r="AR135" s="59">
        <v>46</v>
      </c>
      <c r="AS135" s="62">
        <v>0.97541278600692749</v>
      </c>
      <c r="AT135" s="62">
        <v>0.98514699935913086</v>
      </c>
      <c r="AU135" s="62">
        <v>0.9564787745475769</v>
      </c>
      <c r="AV135" s="63">
        <v>0.97791409492492676</v>
      </c>
      <c r="AW135" s="58">
        <v>200392.1985370951</v>
      </c>
      <c r="AX135" s="58">
        <v>185000</v>
      </c>
      <c r="AY135" s="61">
        <v>198176.16341829085</v>
      </c>
      <c r="AZ135" s="58">
        <v>187500</v>
      </c>
      <c r="BA135" s="59">
        <v>75.112442016601563</v>
      </c>
      <c r="BB135" s="59">
        <v>43</v>
      </c>
      <c r="BC135" s="62">
        <v>0.95733225345611572</v>
      </c>
      <c r="BD135" s="63">
        <v>0.97643053531646729</v>
      </c>
    </row>
    <row r="136" spans="1:56" x14ac:dyDescent="0.3">
      <c r="A136" s="47">
        <v>41426</v>
      </c>
      <c r="B136" s="48">
        <v>103</v>
      </c>
      <c r="C136" s="49">
        <v>347</v>
      </c>
      <c r="D136" s="50">
        <v>4.2707691192626953</v>
      </c>
      <c r="E136" s="49">
        <v>149</v>
      </c>
      <c r="F136" s="49">
        <v>104</v>
      </c>
      <c r="G136" s="49">
        <v>169</v>
      </c>
      <c r="H136" s="51">
        <v>21393225</v>
      </c>
      <c r="I136" s="52">
        <v>207701.21359223302</v>
      </c>
      <c r="J136" s="53">
        <v>207000</v>
      </c>
      <c r="K136" s="54">
        <v>66.766990661621094</v>
      </c>
      <c r="L136" s="54">
        <v>35</v>
      </c>
      <c r="M136" s="55">
        <v>0.97439199686050415</v>
      </c>
      <c r="N136" s="55">
        <v>0.98518520593643188</v>
      </c>
      <c r="O136" s="55">
        <v>0.95948368310928345</v>
      </c>
      <c r="P136" s="56">
        <v>0.97771716117858887</v>
      </c>
      <c r="Q136" s="52">
        <v>209117.78674351584</v>
      </c>
      <c r="R136" s="53">
        <v>184500</v>
      </c>
      <c r="S136" s="54">
        <v>93.89337158203125</v>
      </c>
      <c r="T136" s="54">
        <v>61</v>
      </c>
      <c r="U136" s="55">
        <v>0.98325926065444946</v>
      </c>
      <c r="V136" s="56">
        <v>1</v>
      </c>
      <c r="W136" s="53">
        <v>198337.81208053691</v>
      </c>
      <c r="X136" s="53">
        <v>173000</v>
      </c>
      <c r="Y136" s="52">
        <v>206911.15384615384</v>
      </c>
      <c r="Z136" s="53">
        <v>189950</v>
      </c>
      <c r="AA136" s="54">
        <v>63.067306518554688</v>
      </c>
      <c r="AB136" s="54">
        <v>38.5</v>
      </c>
      <c r="AC136" s="55">
        <v>0.95532071590423584</v>
      </c>
      <c r="AD136" s="56">
        <v>0.98086082935333252</v>
      </c>
      <c r="AE136" s="52">
        <v>209429.27218934911</v>
      </c>
      <c r="AF136" s="53">
        <v>189900</v>
      </c>
      <c r="AG136" s="54">
        <v>70.792900085449219</v>
      </c>
      <c r="AH136" s="54">
        <v>40</v>
      </c>
      <c r="AI136" s="55">
        <v>0.97790300846099854</v>
      </c>
      <c r="AJ136" s="56">
        <v>1</v>
      </c>
      <c r="AK136" s="57">
        <v>502</v>
      </c>
      <c r="AL136" s="58">
        <v>96134346</v>
      </c>
      <c r="AM136" s="59">
        <v>848</v>
      </c>
      <c r="AN136" s="60">
        <v>592</v>
      </c>
      <c r="AO136" s="61">
        <v>191502.68127490039</v>
      </c>
      <c r="AP136" s="58">
        <v>185000</v>
      </c>
      <c r="AQ136" s="59">
        <v>82.183265686035156</v>
      </c>
      <c r="AR136" s="59">
        <v>49</v>
      </c>
      <c r="AS136" s="62">
        <v>0.97508680820465088</v>
      </c>
      <c r="AT136" s="62">
        <v>0.98591548204421997</v>
      </c>
      <c r="AU136" s="62">
        <v>0.95581144094467163</v>
      </c>
      <c r="AV136" s="63">
        <v>0.97772276401519775</v>
      </c>
      <c r="AW136" s="58">
        <v>201511.52948113208</v>
      </c>
      <c r="AX136" s="58">
        <v>186900</v>
      </c>
      <c r="AY136" s="61">
        <v>198816.72635135136</v>
      </c>
      <c r="AZ136" s="58">
        <v>187450</v>
      </c>
      <c r="BA136" s="59">
        <v>74.616554260253906</v>
      </c>
      <c r="BB136" s="59">
        <v>42</v>
      </c>
      <c r="BC136" s="62">
        <v>0.95920318365097046</v>
      </c>
      <c r="BD136" s="63">
        <v>0.9783816933631897</v>
      </c>
    </row>
    <row r="137" spans="1:56" x14ac:dyDescent="0.3">
      <c r="A137" s="47">
        <v>41395</v>
      </c>
      <c r="B137" s="48">
        <v>123</v>
      </c>
      <c r="C137" s="49">
        <v>321</v>
      </c>
      <c r="D137" s="50">
        <v>4.0124998092651367</v>
      </c>
      <c r="E137" s="49">
        <v>155</v>
      </c>
      <c r="F137" s="49">
        <v>110</v>
      </c>
      <c r="G137" s="49">
        <v>196</v>
      </c>
      <c r="H137" s="51">
        <v>24004754</v>
      </c>
      <c r="I137" s="52">
        <v>195160.60162601626</v>
      </c>
      <c r="J137" s="53">
        <v>186300</v>
      </c>
      <c r="K137" s="54">
        <v>69.617889404296875</v>
      </c>
      <c r="L137" s="54">
        <v>37</v>
      </c>
      <c r="M137" s="55">
        <v>0.98638671636581421</v>
      </c>
      <c r="N137" s="55">
        <v>0.98924732208251953</v>
      </c>
      <c r="O137" s="55">
        <v>0.97061926126480103</v>
      </c>
      <c r="P137" s="56">
        <v>0.9841269850730896</v>
      </c>
      <c r="Q137" s="52">
        <v>212980.8847352025</v>
      </c>
      <c r="R137" s="53">
        <v>189000</v>
      </c>
      <c r="S137" s="54">
        <v>96.875389099121094</v>
      </c>
      <c r="T137" s="54">
        <v>68</v>
      </c>
      <c r="U137" s="55">
        <v>0.98058950901031494</v>
      </c>
      <c r="V137" s="56">
        <v>1</v>
      </c>
      <c r="W137" s="53">
        <v>212954.34838709678</v>
      </c>
      <c r="X137" s="53">
        <v>188000</v>
      </c>
      <c r="Y137" s="52">
        <v>213821.36363636365</v>
      </c>
      <c r="Z137" s="53">
        <v>194450</v>
      </c>
      <c r="AA137" s="54">
        <v>69.954544067382813</v>
      </c>
      <c r="AB137" s="54">
        <v>43.5</v>
      </c>
      <c r="AC137" s="55">
        <v>0.96291673183441162</v>
      </c>
      <c r="AD137" s="56">
        <v>0.97230851650238037</v>
      </c>
      <c r="AE137" s="52">
        <v>207031.81632653062</v>
      </c>
      <c r="AF137" s="53">
        <v>194700</v>
      </c>
      <c r="AG137" s="54">
        <v>74.540817260742188</v>
      </c>
      <c r="AH137" s="54">
        <v>36</v>
      </c>
      <c r="AI137" s="55">
        <v>0.97998464107513428</v>
      </c>
      <c r="AJ137" s="56">
        <v>1</v>
      </c>
      <c r="AK137" s="57">
        <v>399</v>
      </c>
      <c r="AL137" s="58">
        <v>74741121</v>
      </c>
      <c r="AM137" s="59">
        <v>699</v>
      </c>
      <c r="AN137" s="60">
        <v>488</v>
      </c>
      <c r="AO137" s="61">
        <v>187321.10526315789</v>
      </c>
      <c r="AP137" s="58">
        <v>179900</v>
      </c>
      <c r="AQ137" s="59">
        <v>86.162910461425781</v>
      </c>
      <c r="AR137" s="59">
        <v>51</v>
      </c>
      <c r="AS137" s="62">
        <v>0.97526663541793823</v>
      </c>
      <c r="AT137" s="62">
        <v>0.98591548204421997</v>
      </c>
      <c r="AU137" s="62">
        <v>0.95485866069793701</v>
      </c>
      <c r="AV137" s="63">
        <v>0.97777777910232544</v>
      </c>
      <c r="AW137" s="58">
        <v>202188.04434907011</v>
      </c>
      <c r="AX137" s="58">
        <v>188000</v>
      </c>
      <c r="AY137" s="61">
        <v>197091.68442622951</v>
      </c>
      <c r="AZ137" s="58">
        <v>186900</v>
      </c>
      <c r="BA137" s="59">
        <v>77.077865600585938</v>
      </c>
      <c r="BB137" s="59">
        <v>44.5</v>
      </c>
      <c r="BC137" s="62">
        <v>0.96003228425979614</v>
      </c>
      <c r="BD137" s="63">
        <v>0.97814005613327026</v>
      </c>
    </row>
    <row r="138" spans="1:56" x14ac:dyDescent="0.3">
      <c r="A138" s="47">
        <v>41365</v>
      </c>
      <c r="B138" s="48">
        <v>97</v>
      </c>
      <c r="C138" s="49">
        <v>320</v>
      </c>
      <c r="D138" s="50">
        <v>4.1069521903991699</v>
      </c>
      <c r="E138" s="49">
        <v>159</v>
      </c>
      <c r="F138" s="49">
        <v>128</v>
      </c>
      <c r="G138" s="49">
        <v>206</v>
      </c>
      <c r="H138" s="51">
        <v>18017808</v>
      </c>
      <c r="I138" s="52">
        <v>185750.59793814432</v>
      </c>
      <c r="J138" s="53">
        <v>179900</v>
      </c>
      <c r="K138" s="54">
        <v>73.814430236816406</v>
      </c>
      <c r="L138" s="54">
        <v>42</v>
      </c>
      <c r="M138" s="55">
        <v>0.97508925199508667</v>
      </c>
      <c r="N138" s="55">
        <v>0.98308467864990234</v>
      </c>
      <c r="O138" s="55">
        <v>0.95496541261672974</v>
      </c>
      <c r="P138" s="56">
        <v>0.97839951515197754</v>
      </c>
      <c r="Q138" s="52">
        <v>215707.32187499999</v>
      </c>
      <c r="R138" s="53">
        <v>197250</v>
      </c>
      <c r="S138" s="54">
        <v>96.493751525878906</v>
      </c>
      <c r="T138" s="54">
        <v>68.5</v>
      </c>
      <c r="U138" s="55">
        <v>0.98195594549179077</v>
      </c>
      <c r="V138" s="56">
        <v>1</v>
      </c>
      <c r="W138" s="53">
        <v>202263.51572327045</v>
      </c>
      <c r="X138" s="53">
        <v>189900</v>
      </c>
      <c r="Y138" s="52">
        <v>200643.078125</v>
      </c>
      <c r="Z138" s="53">
        <v>194950</v>
      </c>
      <c r="AA138" s="54">
        <v>74.6796875</v>
      </c>
      <c r="AB138" s="54">
        <v>45.5</v>
      </c>
      <c r="AC138" s="55">
        <v>0.96193283796310425</v>
      </c>
      <c r="AD138" s="56">
        <v>0.97752594947814941</v>
      </c>
      <c r="AE138" s="52">
        <v>193265.94660194175</v>
      </c>
      <c r="AF138" s="53">
        <v>179900</v>
      </c>
      <c r="AG138" s="54">
        <v>68.237861633300781</v>
      </c>
      <c r="AH138" s="54">
        <v>35</v>
      </c>
      <c r="AI138" s="55">
        <v>0.97862851619720459</v>
      </c>
      <c r="AJ138" s="56">
        <v>1</v>
      </c>
      <c r="AK138" s="57">
        <v>276</v>
      </c>
      <c r="AL138" s="58">
        <v>50736367</v>
      </c>
      <c r="AM138" s="59">
        <v>544</v>
      </c>
      <c r="AN138" s="60">
        <v>378</v>
      </c>
      <c r="AO138" s="61">
        <v>183827.41666666666</v>
      </c>
      <c r="AP138" s="58">
        <v>177525</v>
      </c>
      <c r="AQ138" s="59">
        <v>93.536231994628906</v>
      </c>
      <c r="AR138" s="59">
        <v>62.5</v>
      </c>
      <c r="AS138" s="62">
        <v>0.97029292583465576</v>
      </c>
      <c r="AT138" s="62">
        <v>0.9839816689491272</v>
      </c>
      <c r="AU138" s="62">
        <v>0.9477837085723877</v>
      </c>
      <c r="AV138" s="63">
        <v>0.97337722778320313</v>
      </c>
      <c r="AW138" s="58">
        <v>199120.4393382353</v>
      </c>
      <c r="AX138" s="58">
        <v>188250</v>
      </c>
      <c r="AY138" s="61">
        <v>192223.25925925927</v>
      </c>
      <c r="AZ138" s="58">
        <v>181700</v>
      </c>
      <c r="BA138" s="59">
        <v>79.150794982910156</v>
      </c>
      <c r="BB138" s="59">
        <v>44.5</v>
      </c>
      <c r="BC138" s="62">
        <v>0.95919066667556763</v>
      </c>
      <c r="BD138" s="63">
        <v>0.97918367385864258</v>
      </c>
    </row>
    <row r="139" spans="1:56" x14ac:dyDescent="0.3">
      <c r="A139" s="47">
        <v>41334</v>
      </c>
      <c r="B139" s="48">
        <v>71</v>
      </c>
      <c r="C139" s="49">
        <v>338</v>
      </c>
      <c r="D139" s="50">
        <v>4.4571428298950195</v>
      </c>
      <c r="E139" s="49">
        <v>140</v>
      </c>
      <c r="F139" s="49">
        <v>107</v>
      </c>
      <c r="G139" s="49">
        <v>161</v>
      </c>
      <c r="H139" s="51">
        <v>13175289</v>
      </c>
      <c r="I139" s="52">
        <v>185567.45070422534</v>
      </c>
      <c r="J139" s="53">
        <v>173000</v>
      </c>
      <c r="K139" s="54">
        <v>100.81690216064453</v>
      </c>
      <c r="L139" s="54">
        <v>73</v>
      </c>
      <c r="M139" s="55">
        <v>0.98045521974563599</v>
      </c>
      <c r="N139" s="55">
        <v>0.99090474843978882</v>
      </c>
      <c r="O139" s="55">
        <v>0.96662700176239014</v>
      </c>
      <c r="P139" s="56">
        <v>0.98181819915771484</v>
      </c>
      <c r="Q139" s="52">
        <v>208421.94970414203</v>
      </c>
      <c r="R139" s="53">
        <v>189000</v>
      </c>
      <c r="S139" s="54">
        <v>103.98816680908203</v>
      </c>
      <c r="T139" s="54">
        <v>62.5</v>
      </c>
      <c r="U139" s="55">
        <v>0.98079711198806763</v>
      </c>
      <c r="V139" s="56">
        <v>1</v>
      </c>
      <c r="W139" s="53">
        <v>201041</v>
      </c>
      <c r="X139" s="53">
        <v>189450</v>
      </c>
      <c r="Y139" s="52">
        <v>181310.31775700935</v>
      </c>
      <c r="Z139" s="53">
        <v>174900</v>
      </c>
      <c r="AA139" s="54">
        <v>58.672897338867188</v>
      </c>
      <c r="AB139" s="54">
        <v>22</v>
      </c>
      <c r="AC139" s="55">
        <v>0.95507466793060303</v>
      </c>
      <c r="AD139" s="56">
        <v>0.97918367385864258</v>
      </c>
      <c r="AE139" s="52">
        <v>188758.7701863354</v>
      </c>
      <c r="AF139" s="53">
        <v>179900</v>
      </c>
      <c r="AG139" s="54">
        <v>74.732917785644531</v>
      </c>
      <c r="AH139" s="54">
        <v>35</v>
      </c>
      <c r="AI139" s="55">
        <v>0.983437180519104</v>
      </c>
      <c r="AJ139" s="56">
        <v>1</v>
      </c>
      <c r="AK139" s="57">
        <v>179</v>
      </c>
      <c r="AL139" s="58">
        <v>32718559</v>
      </c>
      <c r="AM139" s="59">
        <v>385</v>
      </c>
      <c r="AN139" s="60">
        <v>250</v>
      </c>
      <c r="AO139" s="61">
        <v>182785.24581005587</v>
      </c>
      <c r="AP139" s="58">
        <v>177500</v>
      </c>
      <c r="AQ139" s="59">
        <v>104.22346496582031</v>
      </c>
      <c r="AR139" s="59">
        <v>82</v>
      </c>
      <c r="AS139" s="62">
        <v>0.967720627784729</v>
      </c>
      <c r="AT139" s="62">
        <v>0.98407644033432007</v>
      </c>
      <c r="AU139" s="62">
        <v>0.94391036033630371</v>
      </c>
      <c r="AV139" s="63">
        <v>0.97044873237609863</v>
      </c>
      <c r="AW139" s="58">
        <v>197822.3896103896</v>
      </c>
      <c r="AX139" s="58">
        <v>187000</v>
      </c>
      <c r="AY139" s="61">
        <v>187912.31200000001</v>
      </c>
      <c r="AZ139" s="58">
        <v>179900</v>
      </c>
      <c r="BA139" s="59">
        <v>81.44000244140625</v>
      </c>
      <c r="BB139" s="59">
        <v>43.5</v>
      </c>
      <c r="BC139" s="62">
        <v>0.95778101682662964</v>
      </c>
      <c r="BD139" s="63">
        <v>0.97918367385864258</v>
      </c>
    </row>
    <row r="140" spans="1:56" x14ac:dyDescent="0.3">
      <c r="A140" s="47">
        <v>41306</v>
      </c>
      <c r="B140" s="48">
        <v>54</v>
      </c>
      <c r="C140" s="49">
        <v>340</v>
      </c>
      <c r="D140" s="50">
        <v>4.4884486198425293</v>
      </c>
      <c r="E140" s="49">
        <v>139</v>
      </c>
      <c r="F140" s="49">
        <v>70</v>
      </c>
      <c r="G140" s="49">
        <v>122</v>
      </c>
      <c r="H140" s="51">
        <v>9085170</v>
      </c>
      <c r="I140" s="52">
        <v>168243.88888888888</v>
      </c>
      <c r="J140" s="53">
        <v>153500</v>
      </c>
      <c r="K140" s="54">
        <v>104.90740966796875</v>
      </c>
      <c r="L140" s="54">
        <v>91</v>
      </c>
      <c r="M140" s="55">
        <v>0.95634943246841431</v>
      </c>
      <c r="N140" s="55">
        <v>0.97814905643463135</v>
      </c>
      <c r="O140" s="55">
        <v>0.93237125873565674</v>
      </c>
      <c r="P140" s="56">
        <v>0.94801664352416992</v>
      </c>
      <c r="Q140" s="52">
        <v>202553.98235294118</v>
      </c>
      <c r="R140" s="53">
        <v>179900</v>
      </c>
      <c r="S140" s="54">
        <v>101.31764984130859</v>
      </c>
      <c r="T140" s="54">
        <v>59.5</v>
      </c>
      <c r="U140" s="55">
        <v>0.9822012186050415</v>
      </c>
      <c r="V140" s="56">
        <v>1</v>
      </c>
      <c r="W140" s="53">
        <v>195211.01438848922</v>
      </c>
      <c r="X140" s="53">
        <v>186900</v>
      </c>
      <c r="Y140" s="52">
        <v>195769.62857142856</v>
      </c>
      <c r="Z140" s="53">
        <v>186950</v>
      </c>
      <c r="AA140" s="54">
        <v>94</v>
      </c>
      <c r="AB140" s="54">
        <v>42.5</v>
      </c>
      <c r="AC140" s="55">
        <v>0.96241950988769531</v>
      </c>
      <c r="AD140" s="56">
        <v>0.98713421821594238</v>
      </c>
      <c r="AE140" s="52">
        <v>188904.27868852459</v>
      </c>
      <c r="AF140" s="53">
        <v>176700</v>
      </c>
      <c r="AG140" s="54">
        <v>96.811477661132813</v>
      </c>
      <c r="AH140" s="54">
        <v>65</v>
      </c>
      <c r="AI140" s="55">
        <v>0.983001708984375</v>
      </c>
      <c r="AJ140" s="56">
        <v>1</v>
      </c>
      <c r="AK140" s="57">
        <v>108</v>
      </c>
      <c r="AL140" s="58">
        <v>19543270</v>
      </c>
      <c r="AM140" s="59">
        <v>245</v>
      </c>
      <c r="AN140" s="60">
        <v>143</v>
      </c>
      <c r="AO140" s="61">
        <v>180956.20370370371</v>
      </c>
      <c r="AP140" s="58">
        <v>178750</v>
      </c>
      <c r="AQ140" s="59">
        <v>106.46295928955078</v>
      </c>
      <c r="AR140" s="59">
        <v>86.5</v>
      </c>
      <c r="AS140" s="62">
        <v>0.95934879779815674</v>
      </c>
      <c r="AT140" s="62">
        <v>0.97777777910232544</v>
      </c>
      <c r="AU140" s="62">
        <v>0.92883670330047607</v>
      </c>
      <c r="AV140" s="63">
        <v>0.95815896987915039</v>
      </c>
      <c r="AW140" s="58">
        <v>195983.18367346938</v>
      </c>
      <c r="AX140" s="58">
        <v>186900</v>
      </c>
      <c r="AY140" s="61">
        <v>192852.26573426573</v>
      </c>
      <c r="AZ140" s="58">
        <v>184900</v>
      </c>
      <c r="BA140" s="59">
        <v>98.47552490234375</v>
      </c>
      <c r="BB140" s="59">
        <v>78</v>
      </c>
      <c r="BC140" s="62">
        <v>0.95982033014297485</v>
      </c>
      <c r="BD140" s="63">
        <v>0.97944003343582153</v>
      </c>
    </row>
    <row r="141" spans="1:56" x14ac:dyDescent="0.3">
      <c r="A141" s="47">
        <v>41275</v>
      </c>
      <c r="B141" s="48">
        <v>54</v>
      </c>
      <c r="C141" s="49">
        <v>287</v>
      </c>
      <c r="D141" s="50">
        <v>3.8181819915771484</v>
      </c>
      <c r="E141" s="49">
        <v>106</v>
      </c>
      <c r="F141" s="49">
        <v>73</v>
      </c>
      <c r="G141" s="49">
        <v>103</v>
      </c>
      <c r="H141" s="51">
        <v>10458100</v>
      </c>
      <c r="I141" s="52">
        <v>193668.51851851851</v>
      </c>
      <c r="J141" s="53">
        <v>186650</v>
      </c>
      <c r="K141" s="54">
        <v>108.01851654052734</v>
      </c>
      <c r="L141" s="54">
        <v>77</v>
      </c>
      <c r="M141" s="55">
        <v>0.96234822273254395</v>
      </c>
      <c r="N141" s="55">
        <v>0.97534489631652832</v>
      </c>
      <c r="O141" s="55">
        <v>0.92523550987243652</v>
      </c>
      <c r="P141" s="56">
        <v>0.96868473291397095</v>
      </c>
      <c r="Q141" s="52">
        <v>198219.70383275262</v>
      </c>
      <c r="R141" s="53">
        <v>169000</v>
      </c>
      <c r="S141" s="54">
        <v>114.56097412109375</v>
      </c>
      <c r="T141" s="54">
        <v>91</v>
      </c>
      <c r="U141" s="55">
        <v>0.97792899608612061</v>
      </c>
      <c r="V141" s="56">
        <v>1</v>
      </c>
      <c r="W141" s="53">
        <v>196995.74528301886</v>
      </c>
      <c r="X141" s="53">
        <v>184450</v>
      </c>
      <c r="Y141" s="52">
        <v>190054.79452054793</v>
      </c>
      <c r="Z141" s="53">
        <v>179900</v>
      </c>
      <c r="AA141" s="54">
        <v>102.76712036132813</v>
      </c>
      <c r="AB141" s="54">
        <v>84</v>
      </c>
      <c r="AC141" s="55">
        <v>0.95729339122772217</v>
      </c>
      <c r="AD141" s="56">
        <v>0.96921688318252563</v>
      </c>
      <c r="AE141" s="52">
        <v>185528.85436893205</v>
      </c>
      <c r="AF141" s="53">
        <v>172000</v>
      </c>
      <c r="AG141" s="54">
        <v>115.21359252929688</v>
      </c>
      <c r="AH141" s="54">
        <v>88</v>
      </c>
      <c r="AI141" s="55">
        <v>0.97725790739059448</v>
      </c>
      <c r="AJ141" s="56">
        <v>1</v>
      </c>
      <c r="AK141" s="57">
        <v>54</v>
      </c>
      <c r="AL141" s="58">
        <v>10458100</v>
      </c>
      <c r="AM141" s="59">
        <v>106</v>
      </c>
      <c r="AN141" s="60">
        <v>73</v>
      </c>
      <c r="AO141" s="61">
        <v>193668.51851851851</v>
      </c>
      <c r="AP141" s="58">
        <v>186650</v>
      </c>
      <c r="AQ141" s="59">
        <v>108.01851654052734</v>
      </c>
      <c r="AR141" s="59">
        <v>77</v>
      </c>
      <c r="AS141" s="62">
        <v>0.96234822273254395</v>
      </c>
      <c r="AT141" s="62">
        <v>0.97534489631652832</v>
      </c>
      <c r="AU141" s="62">
        <v>0.92523550987243652</v>
      </c>
      <c r="AV141" s="63">
        <v>0.96868473291397095</v>
      </c>
      <c r="AW141" s="58">
        <v>196995.74528301886</v>
      </c>
      <c r="AX141" s="58">
        <v>184450</v>
      </c>
      <c r="AY141" s="61">
        <v>190054.79452054793</v>
      </c>
      <c r="AZ141" s="58">
        <v>179900</v>
      </c>
      <c r="BA141" s="59">
        <v>102.76712036132813</v>
      </c>
      <c r="BB141" s="59">
        <v>84</v>
      </c>
      <c r="BC141" s="62">
        <v>0.95729339122772217</v>
      </c>
      <c r="BD141" s="63">
        <v>0.96921688318252563</v>
      </c>
    </row>
    <row r="142" spans="1:56" x14ac:dyDescent="0.3">
      <c r="A142" s="47">
        <v>41244</v>
      </c>
      <c r="B142" s="48">
        <v>62</v>
      </c>
      <c r="C142" s="49">
        <v>284</v>
      </c>
      <c r="D142" s="50">
        <v>3.8163495063781738</v>
      </c>
      <c r="E142" s="49">
        <v>58</v>
      </c>
      <c r="F142" s="49">
        <v>53</v>
      </c>
      <c r="G142" s="49">
        <v>95</v>
      </c>
      <c r="H142" s="51">
        <v>11974100</v>
      </c>
      <c r="I142" s="52">
        <v>193130.64516129033</v>
      </c>
      <c r="J142" s="53">
        <v>177250</v>
      </c>
      <c r="K142" s="54">
        <v>88.145164489746094</v>
      </c>
      <c r="L142" s="54">
        <v>53.5</v>
      </c>
      <c r="M142" s="55">
        <v>0.96950036287307739</v>
      </c>
      <c r="N142" s="55">
        <v>0.98893105983734131</v>
      </c>
      <c r="O142" s="55">
        <v>0.93830424547195435</v>
      </c>
      <c r="P142" s="56">
        <v>0.97736018896102905</v>
      </c>
      <c r="Q142" s="52">
        <v>195803.82042253521</v>
      </c>
      <c r="R142" s="53">
        <v>171950</v>
      </c>
      <c r="S142" s="54">
        <v>120.04225158691406</v>
      </c>
      <c r="T142" s="54">
        <v>88</v>
      </c>
      <c r="U142" s="55">
        <v>0.97769993543624878</v>
      </c>
      <c r="V142" s="56">
        <v>1</v>
      </c>
      <c r="W142" s="53">
        <v>195899.13793103449</v>
      </c>
      <c r="X142" s="53">
        <v>174900</v>
      </c>
      <c r="Y142" s="52">
        <v>183936.79245283018</v>
      </c>
      <c r="Z142" s="53">
        <v>183900</v>
      </c>
      <c r="AA142" s="54">
        <v>122.84906005859375</v>
      </c>
      <c r="AB142" s="54">
        <v>73</v>
      </c>
      <c r="AC142" s="55">
        <v>0.91445010900497437</v>
      </c>
      <c r="AD142" s="56">
        <v>0.95225465297698975</v>
      </c>
      <c r="AE142" s="52">
        <v>192948.65263157894</v>
      </c>
      <c r="AF142" s="53">
        <v>187000</v>
      </c>
      <c r="AG142" s="54">
        <v>99.494735717773438</v>
      </c>
      <c r="AH142" s="54">
        <v>72</v>
      </c>
      <c r="AI142" s="55">
        <v>0.95723158121109009</v>
      </c>
      <c r="AJ142" s="56">
        <v>1</v>
      </c>
      <c r="AK142" s="57">
        <v>893</v>
      </c>
      <c r="AL142" s="58">
        <v>168630093</v>
      </c>
      <c r="AM142" s="59">
        <v>1359</v>
      </c>
      <c r="AN142" s="60">
        <v>919</v>
      </c>
      <c r="AO142" s="61">
        <v>188835.49048152295</v>
      </c>
      <c r="AP142" s="58">
        <v>173500</v>
      </c>
      <c r="AQ142" s="59">
        <v>93.309066772460938</v>
      </c>
      <c r="AR142" s="59">
        <v>58</v>
      </c>
      <c r="AS142" s="62">
        <v>0.97067481279373169</v>
      </c>
      <c r="AT142" s="62">
        <v>0.98122650384902954</v>
      </c>
      <c r="AU142" s="62">
        <v>0.94604182243347168</v>
      </c>
      <c r="AV142" s="63">
        <v>0.96900743246078491</v>
      </c>
      <c r="AW142" s="58">
        <v>193178.99631811486</v>
      </c>
      <c r="AX142" s="58">
        <v>174900</v>
      </c>
      <c r="AY142" s="61">
        <v>194272.60500544071</v>
      </c>
      <c r="AZ142" s="58">
        <v>179000</v>
      </c>
      <c r="BA142" s="59">
        <v>89.994560241699219</v>
      </c>
      <c r="BB142" s="59">
        <v>54</v>
      </c>
      <c r="BC142" s="62">
        <v>0.94621860980987549</v>
      </c>
      <c r="BD142" s="63">
        <v>0.96997690200805664</v>
      </c>
    </row>
    <row r="143" spans="1:56" x14ac:dyDescent="0.3">
      <c r="A143" s="47">
        <v>41214</v>
      </c>
      <c r="B143" s="48">
        <v>80</v>
      </c>
      <c r="C143" s="49">
        <v>343</v>
      </c>
      <c r="D143" s="50">
        <v>4.6247191429138184</v>
      </c>
      <c r="E143" s="49">
        <v>88</v>
      </c>
      <c r="F143" s="49">
        <v>63</v>
      </c>
      <c r="G143" s="49">
        <v>91</v>
      </c>
      <c r="H143" s="51">
        <v>17229105</v>
      </c>
      <c r="I143" s="52">
        <v>215363.8125</v>
      </c>
      <c r="J143" s="53">
        <v>196250</v>
      </c>
      <c r="K143" s="54">
        <v>91.5625</v>
      </c>
      <c r="L143" s="54">
        <v>70.5</v>
      </c>
      <c r="M143" s="55">
        <v>0.96274793148040771</v>
      </c>
      <c r="N143" s="55">
        <v>0.97600144147872925</v>
      </c>
      <c r="O143" s="55">
        <v>0.94203120470046997</v>
      </c>
      <c r="P143" s="56">
        <v>0.95863676071166992</v>
      </c>
      <c r="Q143" s="52">
        <v>194517.78134110788</v>
      </c>
      <c r="R143" s="53">
        <v>172000</v>
      </c>
      <c r="S143" s="54">
        <v>110.21574401855469</v>
      </c>
      <c r="T143" s="54">
        <v>87</v>
      </c>
      <c r="U143" s="55">
        <v>0.97054505348205566</v>
      </c>
      <c r="V143" s="56">
        <v>1</v>
      </c>
      <c r="W143" s="53">
        <v>183358.04545454544</v>
      </c>
      <c r="X143" s="53">
        <v>171950</v>
      </c>
      <c r="Y143" s="52">
        <v>192483.85714285713</v>
      </c>
      <c r="Z143" s="53">
        <v>167250</v>
      </c>
      <c r="AA143" s="54">
        <v>90.476188659667969</v>
      </c>
      <c r="AB143" s="54">
        <v>77</v>
      </c>
      <c r="AC143" s="55">
        <v>0.94662988185882568</v>
      </c>
      <c r="AD143" s="56">
        <v>0.96821242570877075</v>
      </c>
      <c r="AE143" s="52">
        <v>195136.50549450549</v>
      </c>
      <c r="AF143" s="53">
        <v>174900</v>
      </c>
      <c r="AG143" s="54">
        <v>91.846153259277344</v>
      </c>
      <c r="AH143" s="54">
        <v>64</v>
      </c>
      <c r="AI143" s="55">
        <v>0.96879929304122925</v>
      </c>
      <c r="AJ143" s="56">
        <v>1</v>
      </c>
      <c r="AK143" s="57">
        <v>831</v>
      </c>
      <c r="AL143" s="58">
        <v>156655993</v>
      </c>
      <c r="AM143" s="59">
        <v>1301</v>
      </c>
      <c r="AN143" s="60">
        <v>866</v>
      </c>
      <c r="AO143" s="61">
        <v>188515.03369434417</v>
      </c>
      <c r="AP143" s="58">
        <v>173000</v>
      </c>
      <c r="AQ143" s="59">
        <v>93.694343566894531</v>
      </c>
      <c r="AR143" s="59">
        <v>59</v>
      </c>
      <c r="AS143" s="62">
        <v>0.97076243162155151</v>
      </c>
      <c r="AT143" s="62">
        <v>0.98077678680419922</v>
      </c>
      <c r="AU143" s="62">
        <v>0.94662189483642578</v>
      </c>
      <c r="AV143" s="63">
        <v>0.96840149164199829</v>
      </c>
      <c r="AW143" s="58">
        <v>193057.63615384616</v>
      </c>
      <c r="AX143" s="58">
        <v>174900</v>
      </c>
      <c r="AY143" s="61">
        <v>194905.1662817552</v>
      </c>
      <c r="AZ143" s="58">
        <v>178750</v>
      </c>
      <c r="BA143" s="59">
        <v>87.983833312988281</v>
      </c>
      <c r="BB143" s="59">
        <v>54</v>
      </c>
      <c r="BC143" s="62">
        <v>0.94813501834869385</v>
      </c>
      <c r="BD143" s="63">
        <v>0.97024714946746826</v>
      </c>
    </row>
    <row r="144" spans="1:56" x14ac:dyDescent="0.3">
      <c r="A144" s="47">
        <v>41183</v>
      </c>
      <c r="B144" s="48">
        <v>49</v>
      </c>
      <c r="C144" s="49">
        <v>356</v>
      </c>
      <c r="D144" s="50">
        <v>4.961672306060791</v>
      </c>
      <c r="E144" s="49">
        <v>107</v>
      </c>
      <c r="F144" s="49">
        <v>80</v>
      </c>
      <c r="G144" s="49">
        <v>103</v>
      </c>
      <c r="H144" s="51">
        <v>8860370</v>
      </c>
      <c r="I144" s="52">
        <v>180823.87755102041</v>
      </c>
      <c r="J144" s="53">
        <v>185000</v>
      </c>
      <c r="K144" s="54">
        <v>85.408164978027344</v>
      </c>
      <c r="L144" s="54">
        <v>55</v>
      </c>
      <c r="M144" s="55">
        <v>0.97697544097900391</v>
      </c>
      <c r="N144" s="55">
        <v>0.98373788595199585</v>
      </c>
      <c r="O144" s="55">
        <v>0.94530600309371948</v>
      </c>
      <c r="P144" s="56">
        <v>0.9673115611076355</v>
      </c>
      <c r="Q144" s="52">
        <v>196409.88202247192</v>
      </c>
      <c r="R144" s="53">
        <v>174900</v>
      </c>
      <c r="S144" s="54">
        <v>107.19944000244141</v>
      </c>
      <c r="T144" s="54">
        <v>91.5</v>
      </c>
      <c r="U144" s="55">
        <v>0.96969830989837646</v>
      </c>
      <c r="V144" s="56">
        <v>1</v>
      </c>
      <c r="W144" s="53">
        <v>175578.44859813084</v>
      </c>
      <c r="X144" s="53">
        <v>152900</v>
      </c>
      <c r="Y144" s="52">
        <v>217918.92499999999</v>
      </c>
      <c r="Z144" s="53">
        <v>199900</v>
      </c>
      <c r="AA144" s="54">
        <v>84.175003051757813</v>
      </c>
      <c r="AB144" s="54">
        <v>56.5</v>
      </c>
      <c r="AC144" s="55">
        <v>0.95440316200256348</v>
      </c>
      <c r="AD144" s="56">
        <v>0.9727550745010376</v>
      </c>
      <c r="AE144" s="52">
        <v>218715.26213592233</v>
      </c>
      <c r="AF144" s="53">
        <v>189950</v>
      </c>
      <c r="AG144" s="54">
        <v>93.990287780761719</v>
      </c>
      <c r="AH144" s="54">
        <v>65</v>
      </c>
      <c r="AI144" s="55">
        <v>0.97756153345108032</v>
      </c>
      <c r="AJ144" s="56">
        <v>1</v>
      </c>
      <c r="AK144" s="57">
        <v>751</v>
      </c>
      <c r="AL144" s="58">
        <v>139426888</v>
      </c>
      <c r="AM144" s="59">
        <v>1213</v>
      </c>
      <c r="AN144" s="60">
        <v>803</v>
      </c>
      <c r="AO144" s="61">
        <v>185654.97736351533</v>
      </c>
      <c r="AP144" s="58">
        <v>171000</v>
      </c>
      <c r="AQ144" s="59">
        <v>93.921440124511719</v>
      </c>
      <c r="AR144" s="59">
        <v>57</v>
      </c>
      <c r="AS144" s="62">
        <v>0.97161614894866943</v>
      </c>
      <c r="AT144" s="62">
        <v>0.98141974210739136</v>
      </c>
      <c r="AU144" s="62">
        <v>0.94711357355117798</v>
      </c>
      <c r="AV144" s="63">
        <v>0.96969699859619141</v>
      </c>
      <c r="AW144" s="58">
        <v>193761.89686468648</v>
      </c>
      <c r="AX144" s="58">
        <v>174950</v>
      </c>
      <c r="AY144" s="61">
        <v>195095.13200498131</v>
      </c>
      <c r="AZ144" s="58">
        <v>179000</v>
      </c>
      <c r="BA144" s="59">
        <v>87.788291931152344</v>
      </c>
      <c r="BB144" s="59">
        <v>54</v>
      </c>
      <c r="BC144" s="62">
        <v>0.94825369119644165</v>
      </c>
      <c r="BD144" s="63">
        <v>0.97041422128677368</v>
      </c>
    </row>
    <row r="145" spans="1:56" x14ac:dyDescent="0.3">
      <c r="A145" s="47">
        <v>41153</v>
      </c>
      <c r="B145" s="48">
        <v>66</v>
      </c>
      <c r="C145" s="49">
        <v>371</v>
      </c>
      <c r="D145" s="50">
        <v>5.1587486267089844</v>
      </c>
      <c r="E145" s="49">
        <v>71</v>
      </c>
      <c r="F145" s="49">
        <v>51</v>
      </c>
      <c r="G145" s="49">
        <v>112</v>
      </c>
      <c r="H145" s="51">
        <v>11664740</v>
      </c>
      <c r="I145" s="52">
        <v>176738.48484848486</v>
      </c>
      <c r="J145" s="53">
        <v>168250</v>
      </c>
      <c r="K145" s="54">
        <v>79.015151977539063</v>
      </c>
      <c r="L145" s="54">
        <v>53</v>
      </c>
      <c r="M145" s="55">
        <v>0.97131520509719849</v>
      </c>
      <c r="N145" s="55">
        <v>0.9830704927444458</v>
      </c>
      <c r="O145" s="55">
        <v>0.95659136772155762</v>
      </c>
      <c r="P145" s="56">
        <v>0.97581315040588379</v>
      </c>
      <c r="Q145" s="52">
        <v>204339.84905660377</v>
      </c>
      <c r="R145" s="53">
        <v>179900</v>
      </c>
      <c r="S145" s="54">
        <v>101.15633392333984</v>
      </c>
      <c r="T145" s="54">
        <v>81</v>
      </c>
      <c r="U145" s="55">
        <v>0.97672712802886963</v>
      </c>
      <c r="V145" s="56">
        <v>1</v>
      </c>
      <c r="W145" s="53">
        <v>205224.64788732395</v>
      </c>
      <c r="X145" s="53">
        <v>199900</v>
      </c>
      <c r="Y145" s="52">
        <v>202168.62745098039</v>
      </c>
      <c r="Z145" s="53">
        <v>179000</v>
      </c>
      <c r="AA145" s="54">
        <v>87.137252807617188</v>
      </c>
      <c r="AB145" s="54">
        <v>77</v>
      </c>
      <c r="AC145" s="55">
        <v>0.93094432353973389</v>
      </c>
      <c r="AD145" s="56">
        <v>0.96529674530029297</v>
      </c>
      <c r="AE145" s="52">
        <v>193694.16964285713</v>
      </c>
      <c r="AF145" s="53">
        <v>186950</v>
      </c>
      <c r="AG145" s="54">
        <v>86.428573608398438</v>
      </c>
      <c r="AH145" s="54">
        <v>68.5</v>
      </c>
      <c r="AI145" s="55">
        <v>0.96705359220504761</v>
      </c>
      <c r="AJ145" s="56">
        <v>1</v>
      </c>
      <c r="AK145" s="57">
        <v>702</v>
      </c>
      <c r="AL145" s="58">
        <v>130566518</v>
      </c>
      <c r="AM145" s="59">
        <v>1106</v>
      </c>
      <c r="AN145" s="60">
        <v>723</v>
      </c>
      <c r="AO145" s="61">
        <v>185992.19088319089</v>
      </c>
      <c r="AP145" s="58">
        <v>170000</v>
      </c>
      <c r="AQ145" s="59">
        <v>94.515670776367188</v>
      </c>
      <c r="AR145" s="59">
        <v>57</v>
      </c>
      <c r="AS145" s="62">
        <v>0.97124207019805908</v>
      </c>
      <c r="AT145" s="62">
        <v>0.98111957311630249</v>
      </c>
      <c r="AU145" s="62">
        <v>0.94724047183990479</v>
      </c>
      <c r="AV145" s="63">
        <v>0.96969699859619141</v>
      </c>
      <c r="AW145" s="58">
        <v>195522.64705882352</v>
      </c>
      <c r="AX145" s="58">
        <v>179000</v>
      </c>
      <c r="AY145" s="61">
        <v>192569.67773167358</v>
      </c>
      <c r="AZ145" s="58">
        <v>175000</v>
      </c>
      <c r="BA145" s="59">
        <v>88.188102722167969</v>
      </c>
      <c r="BB145" s="59">
        <v>53</v>
      </c>
      <c r="BC145" s="62">
        <v>0.94756948947906494</v>
      </c>
      <c r="BD145" s="63">
        <v>0.97028499841690063</v>
      </c>
    </row>
    <row r="146" spans="1:56" x14ac:dyDescent="0.3">
      <c r="A146" s="47">
        <v>41122</v>
      </c>
      <c r="B146" s="48">
        <v>106</v>
      </c>
      <c r="C146" s="49">
        <v>365</v>
      </c>
      <c r="D146" s="50">
        <v>5.1408452987670898</v>
      </c>
      <c r="E146" s="49">
        <v>103</v>
      </c>
      <c r="F146" s="49">
        <v>71</v>
      </c>
      <c r="G146" s="49">
        <v>116</v>
      </c>
      <c r="H146" s="51">
        <v>19596406</v>
      </c>
      <c r="I146" s="52">
        <v>184871.75471698114</v>
      </c>
      <c r="J146" s="53">
        <v>177450</v>
      </c>
      <c r="K146" s="54">
        <v>70.188682556152344</v>
      </c>
      <c r="L146" s="54">
        <v>50.5</v>
      </c>
      <c r="M146" s="55">
        <v>0.96082973480224609</v>
      </c>
      <c r="N146" s="55">
        <v>0.98056769371032715</v>
      </c>
      <c r="O146" s="55">
        <v>0.93735277652740479</v>
      </c>
      <c r="P146" s="56">
        <v>0.9655148983001709</v>
      </c>
      <c r="Q146" s="52">
        <v>202290.66849315068</v>
      </c>
      <c r="R146" s="53">
        <v>179900</v>
      </c>
      <c r="S146" s="54">
        <v>97.4876708984375</v>
      </c>
      <c r="T146" s="54">
        <v>78</v>
      </c>
      <c r="U146" s="55">
        <v>0.97266542911529541</v>
      </c>
      <c r="V146" s="56">
        <v>1</v>
      </c>
      <c r="W146" s="53">
        <v>169939.47572815535</v>
      </c>
      <c r="X146" s="53">
        <v>159900</v>
      </c>
      <c r="Y146" s="52">
        <v>187548.95774647887</v>
      </c>
      <c r="Z146" s="53">
        <v>189000</v>
      </c>
      <c r="AA146" s="54">
        <v>76.042251586914063</v>
      </c>
      <c r="AB146" s="54">
        <v>55</v>
      </c>
      <c r="AC146" s="55">
        <v>0.95487475395202637</v>
      </c>
      <c r="AD146" s="56">
        <v>0.97295832633972168</v>
      </c>
      <c r="AE146" s="52">
        <v>194727.56034482759</v>
      </c>
      <c r="AF146" s="53">
        <v>184900</v>
      </c>
      <c r="AG146" s="54">
        <v>87.353446960449219</v>
      </c>
      <c r="AH146" s="54">
        <v>63.5</v>
      </c>
      <c r="AI146" s="55">
        <v>0.9793705940246582</v>
      </c>
      <c r="AJ146" s="56">
        <v>1</v>
      </c>
      <c r="AK146" s="57">
        <v>636</v>
      </c>
      <c r="AL146" s="58">
        <v>118901778</v>
      </c>
      <c r="AM146" s="59">
        <v>1035</v>
      </c>
      <c r="AN146" s="60">
        <v>672</v>
      </c>
      <c r="AO146" s="61">
        <v>186952.48113207548</v>
      </c>
      <c r="AP146" s="58">
        <v>170000</v>
      </c>
      <c r="AQ146" s="59">
        <v>96.124214172363281</v>
      </c>
      <c r="AR146" s="59">
        <v>57.5</v>
      </c>
      <c r="AS146" s="62">
        <v>0.97123450040817261</v>
      </c>
      <c r="AT146" s="62">
        <v>0.9808189868927002</v>
      </c>
      <c r="AU146" s="62">
        <v>0.94628024101257324</v>
      </c>
      <c r="AV146" s="63">
        <v>0.96900743246078491</v>
      </c>
      <c r="AW146" s="58">
        <v>194856.45551257255</v>
      </c>
      <c r="AX146" s="58">
        <v>175000</v>
      </c>
      <c r="AY146" s="61">
        <v>191841.18601190476</v>
      </c>
      <c r="AZ146" s="58">
        <v>174900</v>
      </c>
      <c r="BA146" s="59">
        <v>88.267860412597656</v>
      </c>
      <c r="BB146" s="59">
        <v>52</v>
      </c>
      <c r="BC146" s="62">
        <v>0.94881200790405273</v>
      </c>
      <c r="BD146" s="63">
        <v>0.97037035226821899</v>
      </c>
    </row>
    <row r="147" spans="1:56" x14ac:dyDescent="0.3">
      <c r="A147" s="47">
        <v>41091</v>
      </c>
      <c r="B147" s="48">
        <v>110</v>
      </c>
      <c r="C147" s="49">
        <v>379</v>
      </c>
      <c r="D147" s="50">
        <v>5.4927535057067871</v>
      </c>
      <c r="E147" s="49">
        <v>125</v>
      </c>
      <c r="F147" s="49">
        <v>92</v>
      </c>
      <c r="G147" s="49">
        <v>151</v>
      </c>
      <c r="H147" s="51">
        <v>20712091</v>
      </c>
      <c r="I147" s="52">
        <v>188291.73636363636</v>
      </c>
      <c r="J147" s="53">
        <v>176750</v>
      </c>
      <c r="K147" s="54">
        <v>83.463638305664063</v>
      </c>
      <c r="L147" s="54">
        <v>47</v>
      </c>
      <c r="M147" s="55">
        <v>0.97348469495773315</v>
      </c>
      <c r="N147" s="55">
        <v>0.98043060302734375</v>
      </c>
      <c r="O147" s="55">
        <v>0.95101267099380493</v>
      </c>
      <c r="P147" s="56">
        <v>0.96997690200805664</v>
      </c>
      <c r="Q147" s="52">
        <v>210151.59366754617</v>
      </c>
      <c r="R147" s="53">
        <v>184900</v>
      </c>
      <c r="S147" s="54">
        <v>92.142478942871094</v>
      </c>
      <c r="T147" s="54">
        <v>68</v>
      </c>
      <c r="U147" s="55">
        <v>0.97721534967422485</v>
      </c>
      <c r="V147" s="56">
        <v>1</v>
      </c>
      <c r="W147" s="53">
        <v>185312.16</v>
      </c>
      <c r="X147" s="53">
        <v>170000</v>
      </c>
      <c r="Y147" s="52">
        <v>192161.63043478262</v>
      </c>
      <c r="Z147" s="53">
        <v>179900</v>
      </c>
      <c r="AA147" s="54">
        <v>72.043479919433594</v>
      </c>
      <c r="AB147" s="54">
        <v>50.5</v>
      </c>
      <c r="AC147" s="55">
        <v>0.94465279579162598</v>
      </c>
      <c r="AD147" s="56">
        <v>0.97059673070907593</v>
      </c>
      <c r="AE147" s="52">
        <v>187075.47682119205</v>
      </c>
      <c r="AF147" s="53">
        <v>174900</v>
      </c>
      <c r="AG147" s="54">
        <v>78.423843383789063</v>
      </c>
      <c r="AH147" s="54">
        <v>51</v>
      </c>
      <c r="AI147" s="55">
        <v>0.97307080030441284</v>
      </c>
      <c r="AJ147" s="56">
        <v>1</v>
      </c>
      <c r="AK147" s="57">
        <v>530</v>
      </c>
      <c r="AL147" s="58">
        <v>99305372</v>
      </c>
      <c r="AM147" s="59">
        <v>932</v>
      </c>
      <c r="AN147" s="60">
        <v>601</v>
      </c>
      <c r="AO147" s="61">
        <v>187368.62641509433</v>
      </c>
      <c r="AP147" s="58">
        <v>170000</v>
      </c>
      <c r="AQ147" s="59">
        <v>101.31131744384766</v>
      </c>
      <c r="AR147" s="59">
        <v>60</v>
      </c>
      <c r="AS147" s="62">
        <v>0.97331547737121582</v>
      </c>
      <c r="AT147" s="62">
        <v>0.98096060752868652</v>
      </c>
      <c r="AU147" s="62">
        <v>0.94807589054107666</v>
      </c>
      <c r="AV147" s="63">
        <v>0.96997690200805664</v>
      </c>
      <c r="AW147" s="58">
        <v>197613.11385606875</v>
      </c>
      <c r="AX147" s="58">
        <v>178000</v>
      </c>
      <c r="AY147" s="61">
        <v>192348.25457570716</v>
      </c>
      <c r="AZ147" s="58">
        <v>173900</v>
      </c>
      <c r="BA147" s="59">
        <v>89.712142944335938</v>
      </c>
      <c r="BB147" s="59">
        <v>52</v>
      </c>
      <c r="BC147" s="62">
        <v>0.94809216260910034</v>
      </c>
      <c r="BD147" s="63">
        <v>0.97017359733581543</v>
      </c>
    </row>
    <row r="148" spans="1:56" x14ac:dyDescent="0.3">
      <c r="A148" s="47">
        <v>41061</v>
      </c>
      <c r="B148" s="48">
        <v>88</v>
      </c>
      <c r="C148" s="49">
        <v>388</v>
      </c>
      <c r="D148" s="50">
        <v>5.7269372940063477</v>
      </c>
      <c r="E148" s="49">
        <v>162</v>
      </c>
      <c r="F148" s="49">
        <v>97</v>
      </c>
      <c r="G148" s="49">
        <v>165</v>
      </c>
      <c r="H148" s="51">
        <v>18731495</v>
      </c>
      <c r="I148" s="52">
        <v>212857.89772727274</v>
      </c>
      <c r="J148" s="53">
        <v>178900</v>
      </c>
      <c r="K148" s="54">
        <v>67.136360168457031</v>
      </c>
      <c r="L148" s="54">
        <v>40.5</v>
      </c>
      <c r="M148" s="55">
        <v>0.97399365901947021</v>
      </c>
      <c r="N148" s="55">
        <v>0.97980284690856934</v>
      </c>
      <c r="O148" s="55">
        <v>0.96972739696502686</v>
      </c>
      <c r="P148" s="56">
        <v>0.97815978527069092</v>
      </c>
      <c r="Q148" s="52">
        <v>211716.17010309279</v>
      </c>
      <c r="R148" s="53">
        <v>185000</v>
      </c>
      <c r="S148" s="54">
        <v>92.17010498046875</v>
      </c>
      <c r="T148" s="54">
        <v>62.5</v>
      </c>
      <c r="U148" s="55">
        <v>0.97515153884887695</v>
      </c>
      <c r="V148" s="56">
        <v>1</v>
      </c>
      <c r="W148" s="53">
        <v>197281.48148148149</v>
      </c>
      <c r="X148" s="53">
        <v>187400</v>
      </c>
      <c r="Y148" s="52">
        <v>190592.49484536084</v>
      </c>
      <c r="Z148" s="53">
        <v>177900</v>
      </c>
      <c r="AA148" s="54">
        <v>80.567008972167969</v>
      </c>
      <c r="AB148" s="54">
        <v>52</v>
      </c>
      <c r="AC148" s="55">
        <v>0.94608223438262939</v>
      </c>
      <c r="AD148" s="56">
        <v>0.96609020233154297</v>
      </c>
      <c r="AE148" s="52">
        <v>197275.73939393938</v>
      </c>
      <c r="AF148" s="53">
        <v>184900</v>
      </c>
      <c r="AG148" s="54">
        <v>85.460609436035156</v>
      </c>
      <c r="AH148" s="54">
        <v>47</v>
      </c>
      <c r="AI148" s="55">
        <v>0.97723394632339478</v>
      </c>
      <c r="AJ148" s="56">
        <v>1</v>
      </c>
      <c r="AK148" s="57">
        <v>420</v>
      </c>
      <c r="AL148" s="58">
        <v>78593281</v>
      </c>
      <c r="AM148" s="59">
        <v>807</v>
      </c>
      <c r="AN148" s="60">
        <v>509</v>
      </c>
      <c r="AO148" s="61">
        <v>187126.85952380951</v>
      </c>
      <c r="AP148" s="58">
        <v>168700</v>
      </c>
      <c r="AQ148" s="59">
        <v>105.9857177734375</v>
      </c>
      <c r="AR148" s="59">
        <v>70</v>
      </c>
      <c r="AS148" s="62">
        <v>0.97327113151550293</v>
      </c>
      <c r="AT148" s="62">
        <v>0.98161506652832031</v>
      </c>
      <c r="AU148" s="62">
        <v>0.94730120897293091</v>
      </c>
      <c r="AV148" s="63">
        <v>0.9695122241973877</v>
      </c>
      <c r="AW148" s="58">
        <v>199520.83002481388</v>
      </c>
      <c r="AX148" s="58">
        <v>179900</v>
      </c>
      <c r="AY148" s="61">
        <v>192381.98624754421</v>
      </c>
      <c r="AZ148" s="58">
        <v>173900</v>
      </c>
      <c r="BA148" s="59">
        <v>92.90570068359375</v>
      </c>
      <c r="BB148" s="59">
        <v>52</v>
      </c>
      <c r="BC148" s="62">
        <v>0.94871753454208374</v>
      </c>
      <c r="BD148" s="63">
        <v>0.96997690200805664</v>
      </c>
    </row>
    <row r="149" spans="1:56" x14ac:dyDescent="0.3">
      <c r="A149" s="47">
        <v>41030</v>
      </c>
      <c r="B149" s="48">
        <v>98</v>
      </c>
      <c r="C149" s="49">
        <v>377</v>
      </c>
      <c r="D149" s="50">
        <v>5.5170731544494629</v>
      </c>
      <c r="E149" s="49">
        <v>142</v>
      </c>
      <c r="F149" s="49">
        <v>81</v>
      </c>
      <c r="G149" s="49">
        <v>158</v>
      </c>
      <c r="H149" s="51">
        <v>18250604</v>
      </c>
      <c r="I149" s="52">
        <v>186230.6530612245</v>
      </c>
      <c r="J149" s="53">
        <v>172750</v>
      </c>
      <c r="K149" s="54">
        <v>82.153060913085938</v>
      </c>
      <c r="L149" s="54">
        <v>43</v>
      </c>
      <c r="M149" s="55">
        <v>0.98441624641418457</v>
      </c>
      <c r="N149" s="55">
        <v>0.98757046461105347</v>
      </c>
      <c r="O149" s="55">
        <v>0.96681606769561768</v>
      </c>
      <c r="P149" s="56">
        <v>0.97894734144210815</v>
      </c>
      <c r="Q149" s="52">
        <v>208963.92838196288</v>
      </c>
      <c r="R149" s="53">
        <v>188000</v>
      </c>
      <c r="S149" s="54">
        <v>95.413795471191406</v>
      </c>
      <c r="T149" s="54">
        <v>63</v>
      </c>
      <c r="U149" s="55">
        <v>0.97410875558853149</v>
      </c>
      <c r="V149" s="56">
        <v>1</v>
      </c>
      <c r="W149" s="53">
        <v>201914.78169014084</v>
      </c>
      <c r="X149" s="53">
        <v>183250</v>
      </c>
      <c r="Y149" s="52">
        <v>193839.38271604938</v>
      </c>
      <c r="Z149" s="53">
        <v>174900</v>
      </c>
      <c r="AA149" s="54">
        <v>89.839508056640625</v>
      </c>
      <c r="AB149" s="54">
        <v>48</v>
      </c>
      <c r="AC149" s="55">
        <v>0.95362210273742676</v>
      </c>
      <c r="AD149" s="56">
        <v>0.9673115611076355</v>
      </c>
      <c r="AE149" s="52">
        <v>200182.05696202532</v>
      </c>
      <c r="AF149" s="53">
        <v>174450</v>
      </c>
      <c r="AG149" s="54">
        <v>76.924049377441406</v>
      </c>
      <c r="AH149" s="54">
        <v>38</v>
      </c>
      <c r="AI149" s="55">
        <v>0.98591363430023193</v>
      </c>
      <c r="AJ149" s="56">
        <v>1</v>
      </c>
      <c r="AK149" s="57">
        <v>332</v>
      </c>
      <c r="AL149" s="58">
        <v>59861786</v>
      </c>
      <c r="AM149" s="59">
        <v>645</v>
      </c>
      <c r="AN149" s="60">
        <v>412</v>
      </c>
      <c r="AO149" s="61">
        <v>180306.5843373494</v>
      </c>
      <c r="AP149" s="58">
        <v>166950</v>
      </c>
      <c r="AQ149" s="59">
        <v>116.28313446044922</v>
      </c>
      <c r="AR149" s="59">
        <v>80</v>
      </c>
      <c r="AS149" s="62">
        <v>0.9730796217918396</v>
      </c>
      <c r="AT149" s="62">
        <v>0.98201954364776611</v>
      </c>
      <c r="AU149" s="62">
        <v>0.94130271673202515</v>
      </c>
      <c r="AV149" s="63">
        <v>0.9673115611076355</v>
      </c>
      <c r="AW149" s="58">
        <v>200084.1444099379</v>
      </c>
      <c r="AX149" s="58">
        <v>174950</v>
      </c>
      <c r="AY149" s="61">
        <v>192803.29854368931</v>
      </c>
      <c r="AZ149" s="58">
        <v>169900</v>
      </c>
      <c r="BA149" s="59">
        <v>95.810676574707031</v>
      </c>
      <c r="BB149" s="59">
        <v>52.5</v>
      </c>
      <c r="BC149" s="62">
        <v>0.94934248924255371</v>
      </c>
      <c r="BD149" s="63">
        <v>0.97315436601638794</v>
      </c>
    </row>
    <row r="150" spans="1:56" x14ac:dyDescent="0.3">
      <c r="A150" s="47">
        <v>41000</v>
      </c>
      <c r="B150" s="48">
        <v>72</v>
      </c>
      <c r="C150" s="49">
        <v>370</v>
      </c>
      <c r="D150" s="50">
        <v>5.4146337509155273</v>
      </c>
      <c r="E150" s="49">
        <v>147</v>
      </c>
      <c r="F150" s="49">
        <v>105</v>
      </c>
      <c r="G150" s="49">
        <v>163</v>
      </c>
      <c r="H150" s="51">
        <v>12900120</v>
      </c>
      <c r="I150" s="52">
        <v>179168.33333333334</v>
      </c>
      <c r="J150" s="53">
        <v>163750</v>
      </c>
      <c r="K150" s="54">
        <v>137.83332824707031</v>
      </c>
      <c r="L150" s="54">
        <v>74</v>
      </c>
      <c r="M150" s="55">
        <v>0.96794521808624268</v>
      </c>
      <c r="N150" s="55">
        <v>0.98110604286193848</v>
      </c>
      <c r="O150" s="55">
        <v>0.93617784976959229</v>
      </c>
      <c r="P150" s="56">
        <v>0.95894873142242432</v>
      </c>
      <c r="Q150" s="52">
        <v>210372.66486486487</v>
      </c>
      <c r="R150" s="53">
        <v>181200</v>
      </c>
      <c r="S150" s="54">
        <v>97.405403137207031</v>
      </c>
      <c r="T150" s="54">
        <v>61</v>
      </c>
      <c r="U150" s="55">
        <v>0.97753673791885376</v>
      </c>
      <c r="V150" s="56">
        <v>1</v>
      </c>
      <c r="W150" s="53">
        <v>214424.51020408163</v>
      </c>
      <c r="X150" s="53">
        <v>185000</v>
      </c>
      <c r="Y150" s="52">
        <v>206370.54285714286</v>
      </c>
      <c r="Z150" s="53">
        <v>189500</v>
      </c>
      <c r="AA150" s="54">
        <v>63.723808288574219</v>
      </c>
      <c r="AB150" s="54">
        <v>34</v>
      </c>
      <c r="AC150" s="55">
        <v>0.96704179048538208</v>
      </c>
      <c r="AD150" s="56">
        <v>0.98039215803146362</v>
      </c>
      <c r="AE150" s="52">
        <v>195275.49079754602</v>
      </c>
      <c r="AF150" s="53">
        <v>175000</v>
      </c>
      <c r="AG150" s="54">
        <v>79.141105651855469</v>
      </c>
      <c r="AH150" s="54">
        <v>40</v>
      </c>
      <c r="AI150" s="55">
        <v>0.98098295927047729</v>
      </c>
      <c r="AJ150" s="56">
        <v>1</v>
      </c>
      <c r="AK150" s="57">
        <v>234</v>
      </c>
      <c r="AL150" s="58">
        <v>41611182</v>
      </c>
      <c r="AM150" s="59">
        <v>503</v>
      </c>
      <c r="AN150" s="60">
        <v>331</v>
      </c>
      <c r="AO150" s="61">
        <v>177825.56410256409</v>
      </c>
      <c r="AP150" s="58">
        <v>164000</v>
      </c>
      <c r="AQ150" s="59">
        <v>130.57691955566406</v>
      </c>
      <c r="AR150" s="59">
        <v>96</v>
      </c>
      <c r="AS150" s="62">
        <v>0.96833181381225586</v>
      </c>
      <c r="AT150" s="62">
        <v>0.9789116382598877</v>
      </c>
      <c r="AU150" s="62">
        <v>0.93063551187515259</v>
      </c>
      <c r="AV150" s="63">
        <v>0.96222883462905884</v>
      </c>
      <c r="AW150" s="58">
        <v>199566.31474103587</v>
      </c>
      <c r="AX150" s="58">
        <v>174700</v>
      </c>
      <c r="AY150" s="61">
        <v>192549.75528700906</v>
      </c>
      <c r="AZ150" s="58">
        <v>169900</v>
      </c>
      <c r="BA150" s="59">
        <v>97.271903991699219</v>
      </c>
      <c r="BB150" s="59">
        <v>54</v>
      </c>
      <c r="BC150" s="62">
        <v>0.94828569889068604</v>
      </c>
      <c r="BD150" s="63">
        <v>0.97379827499389648</v>
      </c>
    </row>
    <row r="151" spans="1:56" x14ac:dyDescent="0.3">
      <c r="A151" s="47">
        <v>40969</v>
      </c>
      <c r="B151" s="48">
        <v>70</v>
      </c>
      <c r="C151" s="49">
        <v>355</v>
      </c>
      <c r="D151" s="50">
        <v>5.2463054656982422</v>
      </c>
      <c r="E151" s="49">
        <v>153</v>
      </c>
      <c r="F151" s="49">
        <v>95</v>
      </c>
      <c r="G151" s="49">
        <v>155</v>
      </c>
      <c r="H151" s="51">
        <v>12371600</v>
      </c>
      <c r="I151" s="52">
        <v>176737.14285714287</v>
      </c>
      <c r="J151" s="53">
        <v>157000</v>
      </c>
      <c r="K151" s="54">
        <v>105.24285888671875</v>
      </c>
      <c r="L151" s="54">
        <v>83</v>
      </c>
      <c r="M151" s="55">
        <v>0.96238577365875244</v>
      </c>
      <c r="N151" s="55">
        <v>0.97763752937316895</v>
      </c>
      <c r="O151" s="55">
        <v>0.92620849609375</v>
      </c>
      <c r="P151" s="56">
        <v>0.96331989765167236</v>
      </c>
      <c r="Q151" s="52">
        <v>209681.64788732395</v>
      </c>
      <c r="R151" s="53">
        <v>182900</v>
      </c>
      <c r="S151" s="54">
        <v>98.752113342285156</v>
      </c>
      <c r="T151" s="54">
        <v>59</v>
      </c>
      <c r="U151" s="55">
        <v>3.7459530830383301</v>
      </c>
      <c r="V151" s="56">
        <v>1</v>
      </c>
      <c r="W151" s="53">
        <v>192261.81699346405</v>
      </c>
      <c r="X151" s="53">
        <v>170000</v>
      </c>
      <c r="Y151" s="52">
        <v>191008.25263157894</v>
      </c>
      <c r="Z151" s="53">
        <v>169500</v>
      </c>
      <c r="AA151" s="54">
        <v>106.68421173095703</v>
      </c>
      <c r="AB151" s="54">
        <v>56</v>
      </c>
      <c r="AC151" s="55">
        <v>0.94237595796585083</v>
      </c>
      <c r="AD151" s="56">
        <v>0.97375667095184326</v>
      </c>
      <c r="AE151" s="52">
        <v>192250.99354838711</v>
      </c>
      <c r="AF151" s="53">
        <v>173900</v>
      </c>
      <c r="AG151" s="54">
        <v>97.567741394042969</v>
      </c>
      <c r="AH151" s="54">
        <v>50</v>
      </c>
      <c r="AI151" s="55">
        <v>0.98543244600296021</v>
      </c>
      <c r="AJ151" s="56">
        <v>1</v>
      </c>
      <c r="AK151" s="57">
        <v>162</v>
      </c>
      <c r="AL151" s="58">
        <v>28711062</v>
      </c>
      <c r="AM151" s="59">
        <v>356</v>
      </c>
      <c r="AN151" s="60">
        <v>226</v>
      </c>
      <c r="AO151" s="61">
        <v>177228.77777777778</v>
      </c>
      <c r="AP151" s="58">
        <v>164000</v>
      </c>
      <c r="AQ151" s="59">
        <v>127.35185241699219</v>
      </c>
      <c r="AR151" s="59">
        <v>103</v>
      </c>
      <c r="AS151" s="62">
        <v>0.96850365400314331</v>
      </c>
      <c r="AT151" s="62">
        <v>0.97879695892333984</v>
      </c>
      <c r="AU151" s="62">
        <v>0.92814147472381592</v>
      </c>
      <c r="AV151" s="63">
        <v>0.96331989765167236</v>
      </c>
      <c r="AW151" s="58">
        <v>193413.76619718311</v>
      </c>
      <c r="AX151" s="58">
        <v>169900</v>
      </c>
      <c r="AY151" s="61">
        <v>186128.59292035399</v>
      </c>
      <c r="AZ151" s="58">
        <v>165950</v>
      </c>
      <c r="BA151" s="59">
        <v>112.85840606689453</v>
      </c>
      <c r="BB151" s="59">
        <v>69.5</v>
      </c>
      <c r="BC151" s="62">
        <v>0.93945431709289551</v>
      </c>
      <c r="BD151" s="63">
        <v>0.96664440631866455</v>
      </c>
    </row>
    <row r="152" spans="1:56" x14ac:dyDescent="0.3">
      <c r="A152" s="47">
        <v>40940</v>
      </c>
      <c r="B152" s="48">
        <v>47</v>
      </c>
      <c r="C152" s="49">
        <v>319</v>
      </c>
      <c r="D152" s="50">
        <v>4.8640403747558594</v>
      </c>
      <c r="E152" s="49">
        <v>106</v>
      </c>
      <c r="F152" s="49">
        <v>68</v>
      </c>
      <c r="G152" s="49">
        <v>110</v>
      </c>
      <c r="H152" s="51">
        <v>7911524</v>
      </c>
      <c r="I152" s="52">
        <v>168330.29787234042</v>
      </c>
      <c r="J152" s="53">
        <v>151500</v>
      </c>
      <c r="K152" s="54">
        <v>141.95744323730469</v>
      </c>
      <c r="L152" s="54">
        <v>109</v>
      </c>
      <c r="M152" s="55">
        <v>0.9778173565864563</v>
      </c>
      <c r="N152" s="55">
        <v>0.9816632866859436</v>
      </c>
      <c r="O152" s="55">
        <v>0.91697859764099121</v>
      </c>
      <c r="P152" s="56">
        <v>0.96285712718963623</v>
      </c>
      <c r="Q152" s="52">
        <v>213743.80564263323</v>
      </c>
      <c r="R152" s="53">
        <v>199000</v>
      </c>
      <c r="S152" s="54">
        <v>120.68025207519531</v>
      </c>
      <c r="T152" s="54">
        <v>89</v>
      </c>
      <c r="U152" s="55">
        <v>4.0542078018188477</v>
      </c>
      <c r="V152" s="56">
        <v>1</v>
      </c>
      <c r="W152" s="53">
        <v>193687.14285714287</v>
      </c>
      <c r="X152" s="53">
        <v>169000</v>
      </c>
      <c r="Y152" s="52">
        <v>181896.73529411765</v>
      </c>
      <c r="Z152" s="53">
        <v>165000</v>
      </c>
      <c r="AA152" s="54">
        <v>115.57353210449219</v>
      </c>
      <c r="AB152" s="54">
        <v>73</v>
      </c>
      <c r="AC152" s="55">
        <v>0.94529592990875244</v>
      </c>
      <c r="AD152" s="56">
        <v>0.96646827459335327</v>
      </c>
      <c r="AE152" s="52">
        <v>187319.11818181819</v>
      </c>
      <c r="AF152" s="53">
        <v>170962.5</v>
      </c>
      <c r="AG152" s="54">
        <v>125.54545593261719</v>
      </c>
      <c r="AH152" s="54">
        <v>90.5</v>
      </c>
      <c r="AI152" s="55">
        <v>1.0561960935592651</v>
      </c>
      <c r="AJ152" s="56">
        <v>1</v>
      </c>
      <c r="AK152" s="57">
        <v>92</v>
      </c>
      <c r="AL152" s="58">
        <v>16339462</v>
      </c>
      <c r="AM152" s="59">
        <v>203</v>
      </c>
      <c r="AN152" s="60">
        <v>131</v>
      </c>
      <c r="AO152" s="61">
        <v>177602.84782608695</v>
      </c>
      <c r="AP152" s="58">
        <v>169500</v>
      </c>
      <c r="AQ152" s="59">
        <v>144.17391967773438</v>
      </c>
      <c r="AR152" s="59">
        <v>119.5</v>
      </c>
      <c r="AS152" s="62">
        <v>0.97315853834152222</v>
      </c>
      <c r="AT152" s="62">
        <v>0.97924524545669556</v>
      </c>
      <c r="AU152" s="62">
        <v>0.92957019805908203</v>
      </c>
      <c r="AV152" s="63">
        <v>0.9636770486831665</v>
      </c>
      <c r="AW152" s="58">
        <v>194286.28217821784</v>
      </c>
      <c r="AX152" s="58">
        <v>166950</v>
      </c>
      <c r="AY152" s="61">
        <v>182589.90839694656</v>
      </c>
      <c r="AZ152" s="58">
        <v>165000</v>
      </c>
      <c r="BA152" s="59">
        <v>117.33587646484375</v>
      </c>
      <c r="BB152" s="59">
        <v>84</v>
      </c>
      <c r="BC152" s="62">
        <v>0.93732535839080811</v>
      </c>
      <c r="BD152" s="63">
        <v>0.96497499942779541</v>
      </c>
    </row>
    <row r="153" spans="1:56" x14ac:dyDescent="0.3">
      <c r="A153" s="47">
        <v>40909</v>
      </c>
      <c r="B153" s="48">
        <v>45</v>
      </c>
      <c r="C153" s="49">
        <v>529</v>
      </c>
      <c r="D153" s="50">
        <v>8.2548761367797852</v>
      </c>
      <c r="E153" s="49">
        <v>97</v>
      </c>
      <c r="F153" s="49">
        <v>63</v>
      </c>
      <c r="G153" s="49">
        <v>82</v>
      </c>
      <c r="H153" s="51">
        <v>8427938</v>
      </c>
      <c r="I153" s="52">
        <v>187287.51111111112</v>
      </c>
      <c r="J153" s="53">
        <v>178500</v>
      </c>
      <c r="K153" s="54">
        <v>146.4888916015625</v>
      </c>
      <c r="L153" s="54">
        <v>132</v>
      </c>
      <c r="M153" s="55">
        <v>0.96829265356063843</v>
      </c>
      <c r="N153" s="55">
        <v>0.9774436354637146</v>
      </c>
      <c r="O153" s="55">
        <v>0.94272136688232422</v>
      </c>
      <c r="P153" s="56">
        <v>0.96463024616241455</v>
      </c>
      <c r="Q153" s="52">
        <v>206333.66729678639</v>
      </c>
      <c r="R153" s="53">
        <v>176900</v>
      </c>
      <c r="S153" s="54">
        <v>133.0623779296875</v>
      </c>
      <c r="T153" s="54">
        <v>106</v>
      </c>
      <c r="U153" s="55">
        <v>1</v>
      </c>
      <c r="V153" s="56">
        <v>1</v>
      </c>
      <c r="W153" s="53">
        <v>194934.8350515464</v>
      </c>
      <c r="X153" s="53">
        <v>165000</v>
      </c>
      <c r="Y153" s="52">
        <v>183338.09523809524</v>
      </c>
      <c r="Z153" s="53">
        <v>169000</v>
      </c>
      <c r="AA153" s="54">
        <v>119.23809814453125</v>
      </c>
      <c r="AB153" s="54">
        <v>89</v>
      </c>
      <c r="AC153" s="55">
        <v>0.92844021320343018</v>
      </c>
      <c r="AD153" s="56">
        <v>0.96296298503875732</v>
      </c>
      <c r="AE153" s="52">
        <v>176494.24390243902</v>
      </c>
      <c r="AF153" s="53">
        <v>169000</v>
      </c>
      <c r="AG153" s="54">
        <v>101.18292999267578</v>
      </c>
      <c r="AH153" s="54">
        <v>65</v>
      </c>
      <c r="AI153" s="55">
        <v>1</v>
      </c>
      <c r="AJ153" s="56">
        <v>1</v>
      </c>
      <c r="AK153" s="57">
        <v>45</v>
      </c>
      <c r="AL153" s="58">
        <v>8427938</v>
      </c>
      <c r="AM153" s="59">
        <v>97</v>
      </c>
      <c r="AN153" s="60">
        <v>63</v>
      </c>
      <c r="AO153" s="61">
        <v>187287.51111111112</v>
      </c>
      <c r="AP153" s="58">
        <v>178500</v>
      </c>
      <c r="AQ153" s="59">
        <v>146.4888916015625</v>
      </c>
      <c r="AR153" s="59">
        <v>132</v>
      </c>
      <c r="AS153" s="62">
        <v>0.96829265356063843</v>
      </c>
      <c r="AT153" s="62">
        <v>0.9774436354637146</v>
      </c>
      <c r="AU153" s="62">
        <v>0.94272136688232422</v>
      </c>
      <c r="AV153" s="63">
        <v>0.96463024616241455</v>
      </c>
      <c r="AW153" s="58">
        <v>194934.8350515464</v>
      </c>
      <c r="AX153" s="58">
        <v>165000</v>
      </c>
      <c r="AY153" s="61">
        <v>183338.09523809524</v>
      </c>
      <c r="AZ153" s="58">
        <v>169000</v>
      </c>
      <c r="BA153" s="59">
        <v>119.23809814453125</v>
      </c>
      <c r="BB153" s="59">
        <v>89</v>
      </c>
      <c r="BC153" s="62">
        <v>0.92844021320343018</v>
      </c>
      <c r="BD153" s="63">
        <v>0.96296298503875732</v>
      </c>
    </row>
    <row r="154" spans="1:56" x14ac:dyDescent="0.3">
      <c r="A154" s="47">
        <v>40878</v>
      </c>
      <c r="B154" s="48">
        <v>59</v>
      </c>
      <c r="C154" s="49">
        <v>509</v>
      </c>
      <c r="D154" s="50">
        <v>7.9221792221069336</v>
      </c>
      <c r="E154" s="49">
        <v>61</v>
      </c>
      <c r="F154" s="49">
        <v>47</v>
      </c>
      <c r="G154" s="49">
        <v>83</v>
      </c>
      <c r="H154" s="51">
        <v>11677230</v>
      </c>
      <c r="I154" s="52">
        <v>197919.15254237287</v>
      </c>
      <c r="J154" s="53">
        <v>180000</v>
      </c>
      <c r="K154" s="54">
        <v>145.08474731445313</v>
      </c>
      <c r="L154" s="54">
        <v>113</v>
      </c>
      <c r="M154" s="55">
        <v>0.96315860748291016</v>
      </c>
      <c r="N154" s="55">
        <v>0.97665107250213623</v>
      </c>
      <c r="O154" s="55">
        <v>0.93152493238449097</v>
      </c>
      <c r="P154" s="56">
        <v>0.94285714626312256</v>
      </c>
      <c r="Q154" s="52">
        <v>205855.87622789782</v>
      </c>
      <c r="R154" s="53">
        <v>175000</v>
      </c>
      <c r="S154" s="54">
        <v>131.96070861816406</v>
      </c>
      <c r="T154" s="54">
        <v>106</v>
      </c>
      <c r="U154" s="55">
        <v>1</v>
      </c>
      <c r="V154" s="56">
        <v>1</v>
      </c>
      <c r="W154" s="53">
        <v>170716.63934426231</v>
      </c>
      <c r="X154" s="53">
        <v>155000</v>
      </c>
      <c r="Y154" s="52">
        <v>186284.68085106384</v>
      </c>
      <c r="Z154" s="53">
        <v>182000</v>
      </c>
      <c r="AA154" s="54">
        <v>144.425537109375</v>
      </c>
      <c r="AB154" s="54">
        <v>110</v>
      </c>
      <c r="AC154" s="55">
        <v>0.94379246234893799</v>
      </c>
      <c r="AD154" s="56">
        <v>0.9673115611076355</v>
      </c>
      <c r="AE154" s="52">
        <v>178170.75903614459</v>
      </c>
      <c r="AF154" s="53">
        <v>179900</v>
      </c>
      <c r="AG154" s="54">
        <v>102.32530212402344</v>
      </c>
      <c r="AH154" s="54">
        <v>78</v>
      </c>
      <c r="AI154" s="55">
        <v>1</v>
      </c>
      <c r="AJ154" s="56">
        <v>1</v>
      </c>
      <c r="AK154" s="57">
        <v>771</v>
      </c>
      <c r="AL154" s="58">
        <v>138266983</v>
      </c>
      <c r="AM154" s="59">
        <v>1301</v>
      </c>
      <c r="AN154" s="60">
        <v>784</v>
      </c>
      <c r="AO154" s="61">
        <v>179334.60830090792</v>
      </c>
      <c r="AP154" s="58">
        <v>161450</v>
      </c>
      <c r="AQ154" s="59">
        <v>140.48118591308594</v>
      </c>
      <c r="AR154" s="59">
        <v>112</v>
      </c>
      <c r="AS154" s="62">
        <v>0.96757495403289795</v>
      </c>
      <c r="AT154" s="62">
        <v>0.97619044780731201</v>
      </c>
      <c r="AU154" s="62">
        <v>0.93804246187210083</v>
      </c>
      <c r="AV154" s="63">
        <v>0.95757573843002319</v>
      </c>
      <c r="AW154" s="58">
        <v>194151.53804765566</v>
      </c>
      <c r="AX154" s="58">
        <v>170000</v>
      </c>
      <c r="AY154" s="61">
        <v>185728.02040816325</v>
      </c>
      <c r="AZ154" s="58">
        <v>167950</v>
      </c>
      <c r="BA154" s="59">
        <v>138.6505126953125</v>
      </c>
      <c r="BB154" s="59">
        <v>111.5</v>
      </c>
      <c r="BC154" s="62">
        <v>0.94034993648529053</v>
      </c>
      <c r="BD154" s="63">
        <v>0.95924419164657593</v>
      </c>
    </row>
    <row r="155" spans="1:56" x14ac:dyDescent="0.3">
      <c r="A155" s="47">
        <v>40848</v>
      </c>
      <c r="B155" s="48">
        <v>51</v>
      </c>
      <c r="C155" s="49">
        <v>553</v>
      </c>
      <c r="D155" s="50">
        <v>8.5405406951904297</v>
      </c>
      <c r="E155" s="49">
        <v>64</v>
      </c>
      <c r="F155" s="49">
        <v>55</v>
      </c>
      <c r="G155" s="49">
        <v>78</v>
      </c>
      <c r="H155" s="51">
        <v>10037695</v>
      </c>
      <c r="I155" s="52">
        <v>196817.54901960783</v>
      </c>
      <c r="J155" s="53">
        <v>167500</v>
      </c>
      <c r="K155" s="54">
        <v>153.23529052734375</v>
      </c>
      <c r="L155" s="54">
        <v>118</v>
      </c>
      <c r="M155" s="55">
        <v>0.96768069267272949</v>
      </c>
      <c r="N155" s="55">
        <v>0.97500002384185791</v>
      </c>
      <c r="O155" s="55">
        <v>0.93658030033111572</v>
      </c>
      <c r="P155" s="56">
        <v>0.95185184478759766</v>
      </c>
      <c r="Q155" s="52">
        <v>206485.19349005425</v>
      </c>
      <c r="R155" s="53">
        <v>176900</v>
      </c>
      <c r="S155" s="54">
        <v>129.89872741699219</v>
      </c>
      <c r="T155" s="54">
        <v>105</v>
      </c>
      <c r="U155" s="55">
        <v>1</v>
      </c>
      <c r="V155" s="56">
        <v>1</v>
      </c>
      <c r="W155" s="53">
        <v>197693.75</v>
      </c>
      <c r="X155" s="53">
        <v>180450</v>
      </c>
      <c r="Y155" s="52">
        <v>198002.81818181818</v>
      </c>
      <c r="Z155" s="53">
        <v>184500</v>
      </c>
      <c r="AA155" s="54">
        <v>119.49090576171875</v>
      </c>
      <c r="AB155" s="54">
        <v>108</v>
      </c>
      <c r="AC155" s="55">
        <v>0.93045467138290405</v>
      </c>
      <c r="AD155" s="56">
        <v>0.94492751359939575</v>
      </c>
      <c r="AE155" s="52">
        <v>184084.52564102566</v>
      </c>
      <c r="AF155" s="53">
        <v>184200</v>
      </c>
      <c r="AG155" s="54">
        <v>92.692306518554688</v>
      </c>
      <c r="AH155" s="54">
        <v>75.5</v>
      </c>
      <c r="AI155" s="55">
        <v>1</v>
      </c>
      <c r="AJ155" s="56">
        <v>1</v>
      </c>
      <c r="AK155" s="57">
        <v>712</v>
      </c>
      <c r="AL155" s="58">
        <v>126589753</v>
      </c>
      <c r="AM155" s="59">
        <v>1240</v>
      </c>
      <c r="AN155" s="60">
        <v>737</v>
      </c>
      <c r="AO155" s="61">
        <v>177794.59691011236</v>
      </c>
      <c r="AP155" s="58">
        <v>160000</v>
      </c>
      <c r="AQ155" s="59">
        <v>140.09971618652344</v>
      </c>
      <c r="AR155" s="59">
        <v>112</v>
      </c>
      <c r="AS155" s="62">
        <v>0.96794092655181885</v>
      </c>
      <c r="AT155" s="62">
        <v>0.97619044780731201</v>
      </c>
      <c r="AU155" s="62">
        <v>0.9385840892791748</v>
      </c>
      <c r="AV155" s="63">
        <v>0.95855647325515747</v>
      </c>
      <c r="AW155" s="58">
        <v>195304.38387096775</v>
      </c>
      <c r="AX155" s="58">
        <v>171900</v>
      </c>
      <c r="AY155" s="61">
        <v>185692.52103120761</v>
      </c>
      <c r="AZ155" s="58">
        <v>167500</v>
      </c>
      <c r="BA155" s="59">
        <v>138.2822265625</v>
      </c>
      <c r="BB155" s="59">
        <v>112</v>
      </c>
      <c r="BC155" s="62">
        <v>0.94013011455535889</v>
      </c>
      <c r="BD155" s="63">
        <v>0.95880472660064697</v>
      </c>
    </row>
    <row r="156" spans="1:56" x14ac:dyDescent="0.3">
      <c r="A156" s="47">
        <v>40817</v>
      </c>
      <c r="B156" s="48">
        <v>51</v>
      </c>
      <c r="C156" s="49">
        <v>570</v>
      </c>
      <c r="D156" s="50">
        <v>8.9763774871826172</v>
      </c>
      <c r="E156" s="49">
        <v>87</v>
      </c>
      <c r="F156" s="49">
        <v>51</v>
      </c>
      <c r="G156" s="49">
        <v>78</v>
      </c>
      <c r="H156" s="51">
        <v>9266601</v>
      </c>
      <c r="I156" s="52">
        <v>181698.0588235294</v>
      </c>
      <c r="J156" s="53">
        <v>167000</v>
      </c>
      <c r="K156" s="54">
        <v>134.62745666503906</v>
      </c>
      <c r="L156" s="54">
        <v>106</v>
      </c>
      <c r="M156" s="55">
        <v>0.9720989465713501</v>
      </c>
      <c r="N156" s="55">
        <v>0.98517972230911255</v>
      </c>
      <c r="O156" s="55">
        <v>0.94287121295928955</v>
      </c>
      <c r="P156" s="56">
        <v>0.96247237920761108</v>
      </c>
      <c r="Q156" s="52">
        <v>206433.62807017544</v>
      </c>
      <c r="R156" s="53">
        <v>179000</v>
      </c>
      <c r="S156" s="54">
        <v>119.93684387207031</v>
      </c>
      <c r="T156" s="54">
        <v>94</v>
      </c>
      <c r="U156" s="55">
        <v>1</v>
      </c>
      <c r="V156" s="56">
        <v>1</v>
      </c>
      <c r="W156" s="53">
        <v>200294.9540229885</v>
      </c>
      <c r="X156" s="53">
        <v>179900</v>
      </c>
      <c r="Y156" s="52">
        <v>194502.9411764706</v>
      </c>
      <c r="Z156" s="53">
        <v>169900</v>
      </c>
      <c r="AA156" s="54">
        <v>164.86274719238281</v>
      </c>
      <c r="AB156" s="54">
        <v>138</v>
      </c>
      <c r="AC156" s="55">
        <v>0.9272962212562561</v>
      </c>
      <c r="AD156" s="56">
        <v>0.93730407953262329</v>
      </c>
      <c r="AE156" s="52">
        <v>198000.79487179487</v>
      </c>
      <c r="AF156" s="53">
        <v>179450</v>
      </c>
      <c r="AG156" s="54">
        <v>121.74359130859375</v>
      </c>
      <c r="AH156" s="54">
        <v>86.5</v>
      </c>
      <c r="AI156" s="55">
        <v>1</v>
      </c>
      <c r="AJ156" s="56">
        <v>1</v>
      </c>
      <c r="AK156" s="57">
        <v>661</v>
      </c>
      <c r="AL156" s="58">
        <v>116552058</v>
      </c>
      <c r="AM156" s="59">
        <v>1176</v>
      </c>
      <c r="AN156" s="60">
        <v>682</v>
      </c>
      <c r="AO156" s="61">
        <v>176326.86535552194</v>
      </c>
      <c r="AP156" s="58">
        <v>159900</v>
      </c>
      <c r="AQ156" s="59">
        <v>139.08622741699219</v>
      </c>
      <c r="AR156" s="59">
        <v>112</v>
      </c>
      <c r="AS156" s="62">
        <v>0.96796101331710815</v>
      </c>
      <c r="AT156" s="62">
        <v>0.97619044780731201</v>
      </c>
      <c r="AU156" s="62">
        <v>0.9387391209602356</v>
      </c>
      <c r="AV156" s="63">
        <v>0.95881009101867676</v>
      </c>
      <c r="AW156" s="58">
        <v>195174.35034013606</v>
      </c>
      <c r="AX156" s="58">
        <v>170500</v>
      </c>
      <c r="AY156" s="61">
        <v>184699.7551319648</v>
      </c>
      <c r="AZ156" s="58">
        <v>165000</v>
      </c>
      <c r="BA156" s="59">
        <v>139.79765319824219</v>
      </c>
      <c r="BB156" s="59">
        <v>112</v>
      </c>
      <c r="BC156" s="62">
        <v>0.94091153144836426</v>
      </c>
      <c r="BD156" s="63">
        <v>0.95930230617523193</v>
      </c>
    </row>
    <row r="157" spans="1:56" x14ac:dyDescent="0.3">
      <c r="A157" s="47">
        <v>40787</v>
      </c>
      <c r="B157" s="48">
        <v>55</v>
      </c>
      <c r="C157" s="49">
        <v>555</v>
      </c>
      <c r="D157" s="50">
        <v>8.8211917877197266</v>
      </c>
      <c r="E157" s="49">
        <v>91</v>
      </c>
      <c r="F157" s="49">
        <v>59</v>
      </c>
      <c r="G157" s="49">
        <v>89</v>
      </c>
      <c r="H157" s="51">
        <v>9996875</v>
      </c>
      <c r="I157" s="52">
        <v>181761.36363636365</v>
      </c>
      <c r="J157" s="53">
        <v>167100</v>
      </c>
      <c r="K157" s="54">
        <v>139.07272338867188</v>
      </c>
      <c r="L157" s="54">
        <v>129</v>
      </c>
      <c r="M157" s="55">
        <v>0.96675145626068115</v>
      </c>
      <c r="N157" s="55">
        <v>0.97613364458084106</v>
      </c>
      <c r="O157" s="55">
        <v>0.92546457052230835</v>
      </c>
      <c r="P157" s="56">
        <v>0.94565218687057495</v>
      </c>
      <c r="Q157" s="52">
        <v>207233.44684684684</v>
      </c>
      <c r="R157" s="53">
        <v>175000</v>
      </c>
      <c r="S157" s="54">
        <v>120.19279479980469</v>
      </c>
      <c r="T157" s="54">
        <v>92</v>
      </c>
      <c r="U157" s="55">
        <v>1</v>
      </c>
      <c r="V157" s="56">
        <v>1</v>
      </c>
      <c r="W157" s="53">
        <v>186769.56043956045</v>
      </c>
      <c r="X157" s="53">
        <v>169000</v>
      </c>
      <c r="Y157" s="52">
        <v>188549.86440677967</v>
      </c>
      <c r="Z157" s="53">
        <v>160000</v>
      </c>
      <c r="AA157" s="54">
        <v>129.69491577148438</v>
      </c>
      <c r="AB157" s="54">
        <v>108</v>
      </c>
      <c r="AC157" s="55">
        <v>0.94061368703842163</v>
      </c>
      <c r="AD157" s="56">
        <v>0.95661848783493042</v>
      </c>
      <c r="AE157" s="52">
        <v>193955.41573033709</v>
      </c>
      <c r="AF157" s="53">
        <v>186500</v>
      </c>
      <c r="AG157" s="54">
        <v>97.932586669921875</v>
      </c>
      <c r="AH157" s="54">
        <v>71</v>
      </c>
      <c r="AI157" s="55">
        <v>1</v>
      </c>
      <c r="AJ157" s="56">
        <v>1</v>
      </c>
      <c r="AK157" s="57">
        <v>610</v>
      </c>
      <c r="AL157" s="58">
        <v>107285457</v>
      </c>
      <c r="AM157" s="59">
        <v>1089</v>
      </c>
      <c r="AN157" s="60">
        <v>631</v>
      </c>
      <c r="AO157" s="61">
        <v>175877.79836065572</v>
      </c>
      <c r="AP157" s="58">
        <v>158250</v>
      </c>
      <c r="AQ157" s="59">
        <v>139.45901489257813</v>
      </c>
      <c r="AR157" s="59">
        <v>112</v>
      </c>
      <c r="AS157" s="62">
        <v>0.96761500835418701</v>
      </c>
      <c r="AT157" s="62">
        <v>0.97609734535217285</v>
      </c>
      <c r="AU157" s="62">
        <v>0.9383925199508667</v>
      </c>
      <c r="AV157" s="63">
        <v>0.9586329460144043</v>
      </c>
      <c r="AW157" s="58">
        <v>194765.2662993572</v>
      </c>
      <c r="AX157" s="58">
        <v>169900</v>
      </c>
      <c r="AY157" s="61">
        <v>183907.42155309033</v>
      </c>
      <c r="AZ157" s="58">
        <v>165000</v>
      </c>
      <c r="BA157" s="59">
        <v>137.77178955078125</v>
      </c>
      <c r="BB157" s="59">
        <v>112</v>
      </c>
      <c r="BC157" s="62">
        <v>0.94201374053955078</v>
      </c>
      <c r="BD157" s="63">
        <v>0.9606940746307373</v>
      </c>
    </row>
    <row r="158" spans="1:56" x14ac:dyDescent="0.3">
      <c r="A158" s="47">
        <v>40756</v>
      </c>
      <c r="B158" s="48">
        <v>82</v>
      </c>
      <c r="C158" s="49">
        <v>575</v>
      </c>
      <c r="D158" s="50">
        <v>9.2866754531860352</v>
      </c>
      <c r="E158" s="49">
        <v>124</v>
      </c>
      <c r="F158" s="49">
        <v>63</v>
      </c>
      <c r="G158" s="49">
        <v>83</v>
      </c>
      <c r="H158" s="51">
        <v>15589835</v>
      </c>
      <c r="I158" s="52">
        <v>190119.93902439025</v>
      </c>
      <c r="J158" s="53">
        <v>163450</v>
      </c>
      <c r="K158" s="54">
        <v>126.43902587890625</v>
      </c>
      <c r="L158" s="54">
        <v>104</v>
      </c>
      <c r="M158" s="55">
        <v>0.97067487239837646</v>
      </c>
      <c r="N158" s="55">
        <v>0.97005999088287354</v>
      </c>
      <c r="O158" s="55">
        <v>0.94032597541809082</v>
      </c>
      <c r="P158" s="56">
        <v>0.95454543828964233</v>
      </c>
      <c r="Q158" s="52">
        <v>205960.81739130436</v>
      </c>
      <c r="R158" s="53">
        <v>175000</v>
      </c>
      <c r="S158" s="54">
        <v>113.13565063476563</v>
      </c>
      <c r="T158" s="54">
        <v>91</v>
      </c>
      <c r="U158" s="55">
        <v>1</v>
      </c>
      <c r="V158" s="56">
        <v>1</v>
      </c>
      <c r="W158" s="53">
        <v>192099.81451612903</v>
      </c>
      <c r="X158" s="53">
        <v>169500</v>
      </c>
      <c r="Y158" s="52">
        <v>195093.96825396825</v>
      </c>
      <c r="Z158" s="53">
        <v>174900</v>
      </c>
      <c r="AA158" s="54">
        <v>124.98412322998047</v>
      </c>
      <c r="AB158" s="54">
        <v>112</v>
      </c>
      <c r="AC158" s="55">
        <v>0.94636940956115723</v>
      </c>
      <c r="AD158" s="56">
        <v>0.96176469326019287</v>
      </c>
      <c r="AE158" s="52">
        <v>201549</v>
      </c>
      <c r="AF158" s="53">
        <v>181900</v>
      </c>
      <c r="AG158" s="54">
        <v>103.27710723876953</v>
      </c>
      <c r="AH158" s="54">
        <v>78</v>
      </c>
      <c r="AI158" s="55">
        <v>1</v>
      </c>
      <c r="AJ158" s="56">
        <v>1</v>
      </c>
      <c r="AK158" s="57">
        <v>555</v>
      </c>
      <c r="AL158" s="58">
        <v>97288582</v>
      </c>
      <c r="AM158" s="59">
        <v>998</v>
      </c>
      <c r="AN158" s="60">
        <v>572</v>
      </c>
      <c r="AO158" s="61">
        <v>175294.74234234233</v>
      </c>
      <c r="AP158" s="58">
        <v>158000</v>
      </c>
      <c r="AQ158" s="59">
        <v>139.49729919433594</v>
      </c>
      <c r="AR158" s="59">
        <v>112</v>
      </c>
      <c r="AS158" s="62">
        <v>0.96770060062408447</v>
      </c>
      <c r="AT158" s="62">
        <v>0.97609412670135498</v>
      </c>
      <c r="AU158" s="62">
        <v>0.93967831134796143</v>
      </c>
      <c r="AV158" s="63">
        <v>0.95930230617523193</v>
      </c>
      <c r="AW158" s="58">
        <v>195494.33366733466</v>
      </c>
      <c r="AX158" s="58">
        <v>169925</v>
      </c>
      <c r="AY158" s="61">
        <v>183428.56818181818</v>
      </c>
      <c r="AZ158" s="58">
        <v>165000</v>
      </c>
      <c r="BA158" s="59">
        <v>138.60488891601563</v>
      </c>
      <c r="BB158" s="59">
        <v>112</v>
      </c>
      <c r="BC158" s="62">
        <v>0.94215840101242065</v>
      </c>
      <c r="BD158" s="63">
        <v>0.96103894710540771</v>
      </c>
    </row>
    <row r="159" spans="1:56" x14ac:dyDescent="0.3">
      <c r="A159" s="47">
        <v>40725</v>
      </c>
      <c r="B159" s="48">
        <v>95</v>
      </c>
      <c r="C159" s="49">
        <v>536</v>
      </c>
      <c r="D159" s="50">
        <v>8.774897575378418</v>
      </c>
      <c r="E159" s="49">
        <v>108</v>
      </c>
      <c r="F159" s="49">
        <v>70</v>
      </c>
      <c r="G159" s="49">
        <v>109</v>
      </c>
      <c r="H159" s="51">
        <v>17983089</v>
      </c>
      <c r="I159" s="52">
        <v>189295.67368421052</v>
      </c>
      <c r="J159" s="53">
        <v>163500</v>
      </c>
      <c r="K159" s="54">
        <v>132.75788879394531</v>
      </c>
      <c r="L159" s="54">
        <v>113</v>
      </c>
      <c r="M159" s="55">
        <v>0.96795940399169922</v>
      </c>
      <c r="N159" s="55">
        <v>0.97937071323394775</v>
      </c>
      <c r="O159" s="55">
        <v>0.94277966022491455</v>
      </c>
      <c r="P159" s="56">
        <v>0.96774190664291382</v>
      </c>
      <c r="Q159" s="52">
        <v>207617.01119402985</v>
      </c>
      <c r="R159" s="53">
        <v>174950</v>
      </c>
      <c r="S159" s="54">
        <v>110.82089233398438</v>
      </c>
      <c r="T159" s="54">
        <v>90.5</v>
      </c>
      <c r="U159" s="55">
        <v>1</v>
      </c>
      <c r="V159" s="56">
        <v>1</v>
      </c>
      <c r="W159" s="53">
        <v>188566.20370370371</v>
      </c>
      <c r="X159" s="53">
        <v>169450</v>
      </c>
      <c r="Y159" s="52">
        <v>204236.41428571427</v>
      </c>
      <c r="Z159" s="53">
        <v>176950</v>
      </c>
      <c r="AA159" s="54">
        <v>140.12857055664063</v>
      </c>
      <c r="AB159" s="54">
        <v>115</v>
      </c>
      <c r="AC159" s="55">
        <v>0.92820024490356445</v>
      </c>
      <c r="AD159" s="56">
        <v>0.9499821662902832</v>
      </c>
      <c r="AE159" s="52">
        <v>204294.87155963303</v>
      </c>
      <c r="AF159" s="53">
        <v>170000</v>
      </c>
      <c r="AG159" s="54">
        <v>91.394493103027344</v>
      </c>
      <c r="AH159" s="54">
        <v>68</v>
      </c>
      <c r="AI159" s="55">
        <v>1</v>
      </c>
      <c r="AJ159" s="56">
        <v>1</v>
      </c>
      <c r="AK159" s="57">
        <v>473</v>
      </c>
      <c r="AL159" s="58">
        <v>81698747</v>
      </c>
      <c r="AM159" s="59">
        <v>874</v>
      </c>
      <c r="AN159" s="60">
        <v>509</v>
      </c>
      <c r="AO159" s="61">
        <v>172724.62367864692</v>
      </c>
      <c r="AP159" s="58">
        <v>157000</v>
      </c>
      <c r="AQ159" s="59">
        <v>141.76109313964844</v>
      </c>
      <c r="AR159" s="59">
        <v>112</v>
      </c>
      <c r="AS159" s="62">
        <v>0.96718496084213257</v>
      </c>
      <c r="AT159" s="62">
        <v>0.97688889503479004</v>
      </c>
      <c r="AU159" s="62">
        <v>0.93956714868545532</v>
      </c>
      <c r="AV159" s="63">
        <v>0.96131157875061035</v>
      </c>
      <c r="AW159" s="58">
        <v>195975.93592677347</v>
      </c>
      <c r="AX159" s="58">
        <v>169925</v>
      </c>
      <c r="AY159" s="61">
        <v>181984.71709233793</v>
      </c>
      <c r="AZ159" s="58">
        <v>162500</v>
      </c>
      <c r="BA159" s="59">
        <v>140.290771484375</v>
      </c>
      <c r="BB159" s="59">
        <v>112</v>
      </c>
      <c r="BC159" s="62">
        <v>0.94163614511489868</v>
      </c>
      <c r="BD159" s="63">
        <v>0.9606940746307373</v>
      </c>
    </row>
    <row r="160" spans="1:56" x14ac:dyDescent="0.3">
      <c r="A160" s="47">
        <v>40695</v>
      </c>
      <c r="B160" s="48">
        <v>95</v>
      </c>
      <c r="C160" s="49">
        <v>532</v>
      </c>
      <c r="D160" s="50">
        <v>9.0297031402587891</v>
      </c>
      <c r="E160" s="49">
        <v>122</v>
      </c>
      <c r="F160" s="49">
        <v>95</v>
      </c>
      <c r="G160" s="49">
        <v>121</v>
      </c>
      <c r="H160" s="51">
        <v>16598520</v>
      </c>
      <c r="I160" s="52">
        <v>174721.26315789475</v>
      </c>
      <c r="J160" s="53">
        <v>151500</v>
      </c>
      <c r="K160" s="54">
        <v>135.92631530761719</v>
      </c>
      <c r="L160" s="54">
        <v>97</v>
      </c>
      <c r="M160" s="55">
        <v>0.97200453281402588</v>
      </c>
      <c r="N160" s="55">
        <v>0.97665554285049438</v>
      </c>
      <c r="O160" s="55">
        <v>0.94535452127456665</v>
      </c>
      <c r="P160" s="56">
        <v>0.9634939432144165</v>
      </c>
      <c r="Q160" s="52">
        <v>213112.62781954888</v>
      </c>
      <c r="R160" s="53">
        <v>184900</v>
      </c>
      <c r="S160" s="54">
        <v>103.97743988037109</v>
      </c>
      <c r="T160" s="54">
        <v>83</v>
      </c>
      <c r="U160" s="55">
        <v>1</v>
      </c>
      <c r="V160" s="56">
        <v>1</v>
      </c>
      <c r="W160" s="53">
        <v>203915.32786885247</v>
      </c>
      <c r="X160" s="53">
        <v>176750</v>
      </c>
      <c r="Y160" s="52">
        <v>193789.78947368421</v>
      </c>
      <c r="Z160" s="53">
        <v>160000</v>
      </c>
      <c r="AA160" s="54">
        <v>118.71578979492188</v>
      </c>
      <c r="AB160" s="54">
        <v>100</v>
      </c>
      <c r="AC160" s="55">
        <v>0.93897390365600586</v>
      </c>
      <c r="AD160" s="56">
        <v>0.95909631252288818</v>
      </c>
      <c r="AE160" s="52">
        <v>192530.92561983471</v>
      </c>
      <c r="AF160" s="53">
        <v>169900</v>
      </c>
      <c r="AG160" s="54">
        <v>88.471076965332031</v>
      </c>
      <c r="AH160" s="54">
        <v>57</v>
      </c>
      <c r="AI160" s="55">
        <v>1</v>
      </c>
      <c r="AJ160" s="56">
        <v>1</v>
      </c>
      <c r="AK160" s="57">
        <v>378</v>
      </c>
      <c r="AL160" s="58">
        <v>63715658</v>
      </c>
      <c r="AM160" s="59">
        <v>766</v>
      </c>
      <c r="AN160" s="60">
        <v>439</v>
      </c>
      <c r="AO160" s="61">
        <v>168559.94179894179</v>
      </c>
      <c r="AP160" s="58">
        <v>155500</v>
      </c>
      <c r="AQ160" s="59">
        <v>144.0238037109375</v>
      </c>
      <c r="AR160" s="59">
        <v>112</v>
      </c>
      <c r="AS160" s="62">
        <v>0.96699035167694092</v>
      </c>
      <c r="AT160" s="62">
        <v>0.97405326366424561</v>
      </c>
      <c r="AU160" s="62">
        <v>0.93875765800476074</v>
      </c>
      <c r="AV160" s="63">
        <v>0.96103894710540771</v>
      </c>
      <c r="AW160" s="58">
        <v>197020.65013054831</v>
      </c>
      <c r="AX160" s="58">
        <v>171450</v>
      </c>
      <c r="AY160" s="61">
        <v>178436.61047835991</v>
      </c>
      <c r="AZ160" s="58">
        <v>159950</v>
      </c>
      <c r="BA160" s="59">
        <v>140.31663513183594</v>
      </c>
      <c r="BB160" s="59">
        <v>112</v>
      </c>
      <c r="BC160" s="62">
        <v>0.9437834620475769</v>
      </c>
      <c r="BD160" s="63">
        <v>0.96427935361862183</v>
      </c>
    </row>
    <row r="161" spans="1:56" x14ac:dyDescent="0.3">
      <c r="A161" s="47">
        <v>40664</v>
      </c>
      <c r="B161" s="48">
        <v>98</v>
      </c>
      <c r="C161" s="49">
        <v>516</v>
      </c>
      <c r="D161" s="50">
        <v>8.5171937942504883</v>
      </c>
      <c r="E161" s="49">
        <v>132</v>
      </c>
      <c r="F161" s="49">
        <v>85</v>
      </c>
      <c r="G161" s="49">
        <v>125</v>
      </c>
      <c r="H161" s="51">
        <v>17186952</v>
      </c>
      <c r="I161" s="52">
        <v>175377.06122448979</v>
      </c>
      <c r="J161" s="53">
        <v>158450</v>
      </c>
      <c r="K161" s="54">
        <v>142.3265380859375</v>
      </c>
      <c r="L161" s="54">
        <v>110.5</v>
      </c>
      <c r="M161" s="55">
        <v>0.96934932470321655</v>
      </c>
      <c r="N161" s="55">
        <v>0.9750068187713623</v>
      </c>
      <c r="O161" s="55">
        <v>0.9470018744468689</v>
      </c>
      <c r="P161" s="56">
        <v>0.96610355377197266</v>
      </c>
      <c r="Q161" s="52">
        <v>212478.28100775194</v>
      </c>
      <c r="R161" s="53">
        <v>179250</v>
      </c>
      <c r="S161" s="54">
        <v>103.40309906005859</v>
      </c>
      <c r="T161" s="54">
        <v>73</v>
      </c>
      <c r="U161" s="55">
        <v>1</v>
      </c>
      <c r="V161" s="56">
        <v>1</v>
      </c>
      <c r="W161" s="53">
        <v>187535.67424242425</v>
      </c>
      <c r="X161" s="53">
        <v>168250</v>
      </c>
      <c r="Y161" s="52">
        <v>179836.58823529413</v>
      </c>
      <c r="Z161" s="53">
        <v>164900</v>
      </c>
      <c r="AA161" s="54">
        <v>154.21176147460938</v>
      </c>
      <c r="AB161" s="54">
        <v>114</v>
      </c>
      <c r="AC161" s="55">
        <v>0.93896782398223877</v>
      </c>
      <c r="AD161" s="56">
        <v>0.96511626243591309</v>
      </c>
      <c r="AE161" s="52">
        <v>179761.93599999999</v>
      </c>
      <c r="AF161" s="53">
        <v>160000</v>
      </c>
      <c r="AG161" s="54">
        <v>86.568000793457031</v>
      </c>
      <c r="AH161" s="54">
        <v>42</v>
      </c>
      <c r="AI161" s="55">
        <v>1</v>
      </c>
      <c r="AJ161" s="56">
        <v>1</v>
      </c>
      <c r="AK161" s="57">
        <v>283</v>
      </c>
      <c r="AL161" s="58">
        <v>47117138</v>
      </c>
      <c r="AM161" s="59">
        <v>644</v>
      </c>
      <c r="AN161" s="60">
        <v>344</v>
      </c>
      <c r="AO161" s="61">
        <v>166491.65371024734</v>
      </c>
      <c r="AP161" s="58">
        <v>156900</v>
      </c>
      <c r="AQ161" s="59">
        <v>146.74205017089844</v>
      </c>
      <c r="AR161" s="59">
        <v>119</v>
      </c>
      <c r="AS161" s="62">
        <v>0.96530717611312866</v>
      </c>
      <c r="AT161" s="62">
        <v>0.97333335876464844</v>
      </c>
      <c r="AU161" s="62">
        <v>0.9365352988243103</v>
      </c>
      <c r="AV161" s="63">
        <v>0.95918840169906616</v>
      </c>
      <c r="AW161" s="58">
        <v>195714.51552795031</v>
      </c>
      <c r="AX161" s="58">
        <v>169900</v>
      </c>
      <c r="AY161" s="61">
        <v>174196.63372093023</v>
      </c>
      <c r="AZ161" s="58">
        <v>159900</v>
      </c>
      <c r="BA161" s="59">
        <v>146.281982421875</v>
      </c>
      <c r="BB161" s="59">
        <v>117</v>
      </c>
      <c r="BC161" s="62">
        <v>0.94509768486022949</v>
      </c>
      <c r="BD161" s="63">
        <v>0.96518361568450928</v>
      </c>
    </row>
    <row r="162" spans="1:56" x14ac:dyDescent="0.3">
      <c r="A162" s="47">
        <v>40634</v>
      </c>
      <c r="B162" s="48">
        <v>64</v>
      </c>
      <c r="C162" s="49">
        <v>482</v>
      </c>
      <c r="D162" s="50">
        <v>7.8693876266479492</v>
      </c>
      <c r="E162" s="49">
        <v>157</v>
      </c>
      <c r="F162" s="49">
        <v>82</v>
      </c>
      <c r="G162" s="49">
        <v>132</v>
      </c>
      <c r="H162" s="51">
        <v>10398550</v>
      </c>
      <c r="I162" s="52">
        <v>162477.34375</v>
      </c>
      <c r="J162" s="53">
        <v>157250</v>
      </c>
      <c r="K162" s="54">
        <v>145.640625</v>
      </c>
      <c r="L162" s="54">
        <v>129.5</v>
      </c>
      <c r="M162" s="55">
        <v>0.97288417816162109</v>
      </c>
      <c r="N162" s="55">
        <v>0.97555243968963623</v>
      </c>
      <c r="O162" s="55">
        <v>0.93567365407943726</v>
      </c>
      <c r="P162" s="56">
        <v>0.96351742744445801</v>
      </c>
      <c r="Q162" s="52">
        <v>211601.1908713693</v>
      </c>
      <c r="R162" s="53">
        <v>178750</v>
      </c>
      <c r="S162" s="54">
        <v>102.53319549560547</v>
      </c>
      <c r="T162" s="54">
        <v>62</v>
      </c>
      <c r="U162" s="55">
        <v>1</v>
      </c>
      <c r="V162" s="56">
        <v>1</v>
      </c>
      <c r="W162" s="53">
        <v>204396.44585987262</v>
      </c>
      <c r="X162" s="53">
        <v>174900</v>
      </c>
      <c r="Y162" s="52">
        <v>174891.45121951221</v>
      </c>
      <c r="Z162" s="53">
        <v>157250</v>
      </c>
      <c r="AA162" s="54">
        <v>138.19512939453125</v>
      </c>
      <c r="AB162" s="54">
        <v>107</v>
      </c>
      <c r="AC162" s="55">
        <v>0.95037412643432617</v>
      </c>
      <c r="AD162" s="56">
        <v>0.96388983726501465</v>
      </c>
      <c r="AE162" s="52">
        <v>176704.23484848486</v>
      </c>
      <c r="AF162" s="53">
        <v>155000</v>
      </c>
      <c r="AG162" s="54">
        <v>85.931816101074219</v>
      </c>
      <c r="AH162" s="54">
        <v>53.5</v>
      </c>
      <c r="AI162" s="55">
        <v>1</v>
      </c>
      <c r="AJ162" s="56">
        <v>1</v>
      </c>
      <c r="AK162" s="57">
        <v>185</v>
      </c>
      <c r="AL162" s="58">
        <v>29930186</v>
      </c>
      <c r="AM162" s="59">
        <v>512</v>
      </c>
      <c r="AN162" s="60">
        <v>259</v>
      </c>
      <c r="AO162" s="61">
        <v>161784.78918918918</v>
      </c>
      <c r="AP162" s="58">
        <v>156000</v>
      </c>
      <c r="AQ162" s="59">
        <v>149.08108520507813</v>
      </c>
      <c r="AR162" s="59">
        <v>124</v>
      </c>
      <c r="AS162" s="62">
        <v>0.96316593885421753</v>
      </c>
      <c r="AT162" s="62">
        <v>0.97330367565155029</v>
      </c>
      <c r="AU162" s="62">
        <v>0.93096071481704712</v>
      </c>
      <c r="AV162" s="63">
        <v>0.95228302478790283</v>
      </c>
      <c r="AW162" s="58">
        <v>197823.123046875</v>
      </c>
      <c r="AX162" s="58">
        <v>170900</v>
      </c>
      <c r="AY162" s="61">
        <v>172345.6833976834</v>
      </c>
      <c r="AZ162" s="58">
        <v>159900</v>
      </c>
      <c r="BA162" s="59">
        <v>143.67953491210938</v>
      </c>
      <c r="BB162" s="59">
        <v>118</v>
      </c>
      <c r="BC162" s="62">
        <v>0.9471094012260437</v>
      </c>
      <c r="BD162" s="63">
        <v>0.96525096893310547</v>
      </c>
    </row>
    <row r="163" spans="1:56" x14ac:dyDescent="0.3">
      <c r="A163" s="47">
        <v>40603</v>
      </c>
      <c r="B163" s="48">
        <v>45</v>
      </c>
      <c r="C163" s="49">
        <v>411</v>
      </c>
      <c r="D163" s="50">
        <v>6.498023509979248</v>
      </c>
      <c r="E163" s="49">
        <v>167</v>
      </c>
      <c r="F163" s="49">
        <v>87</v>
      </c>
      <c r="G163" s="49">
        <v>115</v>
      </c>
      <c r="H163" s="51">
        <v>7638110</v>
      </c>
      <c r="I163" s="52">
        <v>169735.77777777778</v>
      </c>
      <c r="J163" s="53">
        <v>161450</v>
      </c>
      <c r="K163" s="54">
        <v>160.08888244628906</v>
      </c>
      <c r="L163" s="54">
        <v>124</v>
      </c>
      <c r="M163" s="55">
        <v>0.97292125225067139</v>
      </c>
      <c r="N163" s="55">
        <v>0.97688889503479004</v>
      </c>
      <c r="O163" s="55">
        <v>0.96621936559677124</v>
      </c>
      <c r="P163" s="56">
        <v>0.96760165691375732</v>
      </c>
      <c r="Q163" s="52">
        <v>210916.01703163018</v>
      </c>
      <c r="R163" s="53">
        <v>175000</v>
      </c>
      <c r="S163" s="54">
        <v>107.28466796875</v>
      </c>
      <c r="T163" s="54">
        <v>71</v>
      </c>
      <c r="U163" s="55">
        <v>1</v>
      </c>
      <c r="V163" s="56">
        <v>1</v>
      </c>
      <c r="W163" s="53">
        <v>199662.55688622754</v>
      </c>
      <c r="X163" s="53">
        <v>176900</v>
      </c>
      <c r="Y163" s="52">
        <v>177055.72413793104</v>
      </c>
      <c r="Z163" s="53">
        <v>159900</v>
      </c>
      <c r="AA163" s="54">
        <v>148.70115661621094</v>
      </c>
      <c r="AB163" s="54">
        <v>121</v>
      </c>
      <c r="AC163" s="55">
        <v>0.93750840425491333</v>
      </c>
      <c r="AD163" s="56">
        <v>0.96935582160949707</v>
      </c>
      <c r="AE163" s="52">
        <v>169603.47826086957</v>
      </c>
      <c r="AF163" s="53">
        <v>152900</v>
      </c>
      <c r="AG163" s="54">
        <v>96.01739501953125</v>
      </c>
      <c r="AH163" s="54">
        <v>73</v>
      </c>
      <c r="AI163" s="55">
        <v>1</v>
      </c>
      <c r="AJ163" s="56">
        <v>1</v>
      </c>
      <c r="AK163" s="57">
        <v>121</v>
      </c>
      <c r="AL163" s="58">
        <v>19531636</v>
      </c>
      <c r="AM163" s="59">
        <v>355</v>
      </c>
      <c r="AN163" s="60">
        <v>177</v>
      </c>
      <c r="AO163" s="61">
        <v>161418.47933884297</v>
      </c>
      <c r="AP163" s="58">
        <v>155000</v>
      </c>
      <c r="AQ163" s="59">
        <v>150.90083312988281</v>
      </c>
      <c r="AR163" s="59">
        <v>114</v>
      </c>
      <c r="AS163" s="62">
        <v>0.95802569389343262</v>
      </c>
      <c r="AT163" s="62">
        <v>0.97322875261306763</v>
      </c>
      <c r="AU163" s="62">
        <v>0.9284471869468689</v>
      </c>
      <c r="AV163" s="63">
        <v>0.94809651374816895</v>
      </c>
      <c r="AW163" s="58">
        <v>194916.04788732395</v>
      </c>
      <c r="AX163" s="58">
        <v>169650</v>
      </c>
      <c r="AY163" s="61">
        <v>171166.28813559323</v>
      </c>
      <c r="AZ163" s="58">
        <v>159900</v>
      </c>
      <c r="BA163" s="59">
        <v>146.2203369140625</v>
      </c>
      <c r="BB163" s="59">
        <v>122</v>
      </c>
      <c r="BC163" s="62">
        <v>0.94559699296951294</v>
      </c>
      <c r="BD163" s="63">
        <v>0.96590906381607056</v>
      </c>
    </row>
    <row r="164" spans="1:56" x14ac:dyDescent="0.3">
      <c r="A164" s="47">
        <v>40575</v>
      </c>
      <c r="B164" s="48">
        <v>29</v>
      </c>
      <c r="C164" s="49">
        <v>355</v>
      </c>
      <c r="D164" s="50">
        <v>5.525291919708252</v>
      </c>
      <c r="E164" s="49">
        <v>93</v>
      </c>
      <c r="F164" s="49">
        <v>46</v>
      </c>
      <c r="G164" s="49">
        <v>63</v>
      </c>
      <c r="H164" s="51">
        <v>4466000</v>
      </c>
      <c r="I164" s="52">
        <v>154000</v>
      </c>
      <c r="J164" s="53">
        <v>156000</v>
      </c>
      <c r="K164" s="54">
        <v>141.75862121582031</v>
      </c>
      <c r="L164" s="54">
        <v>112</v>
      </c>
      <c r="M164" s="55">
        <v>0.96381330490112305</v>
      </c>
      <c r="N164" s="55">
        <v>0.97890752553939819</v>
      </c>
      <c r="O164" s="55">
        <v>0.92595022916793823</v>
      </c>
      <c r="P164" s="56">
        <v>0.94610780477523804</v>
      </c>
      <c r="Q164" s="52">
        <v>205701.40563380282</v>
      </c>
      <c r="R164" s="53">
        <v>165000</v>
      </c>
      <c r="S164" s="54">
        <v>119.86196899414063</v>
      </c>
      <c r="T164" s="54">
        <v>99</v>
      </c>
      <c r="U164" s="55">
        <v>1</v>
      </c>
      <c r="V164" s="56">
        <v>1</v>
      </c>
      <c r="W164" s="53">
        <v>192753.7634408602</v>
      </c>
      <c r="X164" s="53">
        <v>174900</v>
      </c>
      <c r="Y164" s="52">
        <v>157452.17391304349</v>
      </c>
      <c r="Z164" s="53">
        <v>153450</v>
      </c>
      <c r="AA164" s="54">
        <v>132.02174377441406</v>
      </c>
      <c r="AB164" s="54">
        <v>114.5</v>
      </c>
      <c r="AC164" s="55">
        <v>0.93958741426467896</v>
      </c>
      <c r="AD164" s="56">
        <v>0.95668315887451172</v>
      </c>
      <c r="AE164" s="52">
        <v>181390.39682539683</v>
      </c>
      <c r="AF164" s="53">
        <v>169900</v>
      </c>
      <c r="AG164" s="54">
        <v>106.44444274902344</v>
      </c>
      <c r="AH164" s="54">
        <v>80</v>
      </c>
      <c r="AI164" s="55">
        <v>1</v>
      </c>
      <c r="AJ164" s="56">
        <v>1</v>
      </c>
      <c r="AK164" s="57">
        <v>76</v>
      </c>
      <c r="AL164" s="58">
        <v>11893526</v>
      </c>
      <c r="AM164" s="59">
        <v>188</v>
      </c>
      <c r="AN164" s="60">
        <v>90</v>
      </c>
      <c r="AO164" s="61">
        <v>156493.76315789475</v>
      </c>
      <c r="AP164" s="58">
        <v>148000</v>
      </c>
      <c r="AQ164" s="59">
        <v>145.46052551269531</v>
      </c>
      <c r="AR164" s="59">
        <v>112</v>
      </c>
      <c r="AS164" s="62">
        <v>0.94920593500137329</v>
      </c>
      <c r="AT164" s="62">
        <v>0.97319918870925903</v>
      </c>
      <c r="AU164" s="62">
        <v>0.90578389167785645</v>
      </c>
      <c r="AV164" s="63">
        <v>0.93220341205596924</v>
      </c>
      <c r="AW164" s="58">
        <v>190699.7340425532</v>
      </c>
      <c r="AX164" s="58">
        <v>164900</v>
      </c>
      <c r="AY164" s="61">
        <v>165473.16666666666</v>
      </c>
      <c r="AZ164" s="58">
        <v>159950</v>
      </c>
      <c r="BA164" s="59">
        <v>143.82221984863281</v>
      </c>
      <c r="BB164" s="59">
        <v>123</v>
      </c>
      <c r="BC164" s="62">
        <v>0.95341593027114868</v>
      </c>
      <c r="BD164" s="63">
        <v>0.96327495574951172</v>
      </c>
    </row>
    <row r="165" spans="1:56" x14ac:dyDescent="0.3">
      <c r="A165" s="47">
        <v>40544</v>
      </c>
      <c r="B165" s="48">
        <v>47</v>
      </c>
      <c r="C165" s="49">
        <v>352</v>
      </c>
      <c r="D165" s="50">
        <v>5.4153847694396973</v>
      </c>
      <c r="E165" s="49">
        <v>95</v>
      </c>
      <c r="F165" s="49">
        <v>44</v>
      </c>
      <c r="G165" s="49">
        <v>53</v>
      </c>
      <c r="H165" s="51">
        <v>7427526</v>
      </c>
      <c r="I165" s="52">
        <v>158032.46808510637</v>
      </c>
      <c r="J165" s="53">
        <v>142000</v>
      </c>
      <c r="K165" s="54">
        <v>147.74467468261719</v>
      </c>
      <c r="L165" s="54">
        <v>114</v>
      </c>
      <c r="M165" s="55">
        <v>0.94019293785095215</v>
      </c>
      <c r="N165" s="55">
        <v>0.97316962480545044</v>
      </c>
      <c r="O165" s="55">
        <v>0.8930702805519104</v>
      </c>
      <c r="P165" s="56">
        <v>0.91630411148071289</v>
      </c>
      <c r="Q165" s="52">
        <v>203408.09375</v>
      </c>
      <c r="R165" s="53">
        <v>164950</v>
      </c>
      <c r="S165" s="54">
        <v>116.12783813476563</v>
      </c>
      <c r="T165" s="54">
        <v>97</v>
      </c>
      <c r="U165" s="55">
        <v>1</v>
      </c>
      <c r="V165" s="56">
        <v>1</v>
      </c>
      <c r="W165" s="53">
        <v>188688.94736842104</v>
      </c>
      <c r="X165" s="53">
        <v>159900</v>
      </c>
      <c r="Y165" s="52">
        <v>173858.75</v>
      </c>
      <c r="Z165" s="53">
        <v>169900</v>
      </c>
      <c r="AA165" s="54">
        <v>156.15908813476563</v>
      </c>
      <c r="AB165" s="54">
        <v>125.5</v>
      </c>
      <c r="AC165" s="55">
        <v>0.96787309646606445</v>
      </c>
      <c r="AD165" s="56">
        <v>0.96817582845687866</v>
      </c>
      <c r="AE165" s="52">
        <v>186463.11320754717</v>
      </c>
      <c r="AF165" s="53">
        <v>169900</v>
      </c>
      <c r="AG165" s="54">
        <v>118.54717254638672</v>
      </c>
      <c r="AH165" s="54">
        <v>88</v>
      </c>
      <c r="AI165" s="55">
        <v>1</v>
      </c>
      <c r="AJ165" s="56">
        <v>1</v>
      </c>
      <c r="AK165" s="57">
        <v>47</v>
      </c>
      <c r="AL165" s="58">
        <v>7427526</v>
      </c>
      <c r="AM165" s="59">
        <v>95</v>
      </c>
      <c r="AN165" s="60">
        <v>44</v>
      </c>
      <c r="AO165" s="61">
        <v>158032.46808510637</v>
      </c>
      <c r="AP165" s="58">
        <v>142000</v>
      </c>
      <c r="AQ165" s="59">
        <v>147.74467468261719</v>
      </c>
      <c r="AR165" s="59">
        <v>114</v>
      </c>
      <c r="AS165" s="62">
        <v>0.94019293785095215</v>
      </c>
      <c r="AT165" s="62">
        <v>0.97316962480545044</v>
      </c>
      <c r="AU165" s="62">
        <v>0.8930702805519104</v>
      </c>
      <c r="AV165" s="63">
        <v>0.91630411148071289</v>
      </c>
      <c r="AW165" s="58">
        <v>188688.94736842104</v>
      </c>
      <c r="AX165" s="58">
        <v>159900</v>
      </c>
      <c r="AY165" s="61">
        <v>173858.75</v>
      </c>
      <c r="AZ165" s="58">
        <v>169900</v>
      </c>
      <c r="BA165" s="59">
        <v>156.15908813476563</v>
      </c>
      <c r="BB165" s="59">
        <v>125.5</v>
      </c>
      <c r="BC165" s="62">
        <v>0.96787309646606445</v>
      </c>
      <c r="BD165" s="63">
        <v>0.96817582845687866</v>
      </c>
    </row>
    <row r="166" spans="1:56" x14ac:dyDescent="0.3">
      <c r="A166" s="47">
        <v>40513</v>
      </c>
      <c r="B166" s="48">
        <v>65</v>
      </c>
      <c r="C166" s="49">
        <v>312</v>
      </c>
      <c r="D166" s="50">
        <v>4.9133858680725098</v>
      </c>
      <c r="E166" s="49">
        <v>61</v>
      </c>
      <c r="F166" s="49">
        <v>45</v>
      </c>
      <c r="G166" s="49">
        <v>60</v>
      </c>
      <c r="H166" s="51">
        <v>12029875</v>
      </c>
      <c r="I166" s="52">
        <v>185075</v>
      </c>
      <c r="J166" s="53">
        <v>172525</v>
      </c>
      <c r="K166" s="54">
        <v>148.38461303710938</v>
      </c>
      <c r="L166" s="54">
        <v>128</v>
      </c>
      <c r="M166" s="55">
        <v>0.96851581335067749</v>
      </c>
      <c r="N166" s="55">
        <v>0.97096776962280273</v>
      </c>
      <c r="O166" s="55">
        <v>0.93055921792984009</v>
      </c>
      <c r="P166" s="56">
        <v>0.95555555820465088</v>
      </c>
      <c r="Q166" s="52">
        <v>198346.20512820513</v>
      </c>
      <c r="R166" s="53">
        <v>164950</v>
      </c>
      <c r="S166" s="54">
        <v>116.20191955566406</v>
      </c>
      <c r="T166" s="54">
        <v>96</v>
      </c>
      <c r="U166" s="55">
        <v>1</v>
      </c>
      <c r="V166" s="56">
        <v>1</v>
      </c>
      <c r="W166" s="53">
        <v>183256.22950819673</v>
      </c>
      <c r="X166" s="53">
        <v>179500</v>
      </c>
      <c r="Y166" s="52">
        <v>164857.93333333332</v>
      </c>
      <c r="Z166" s="53">
        <v>169500</v>
      </c>
      <c r="AA166" s="54">
        <v>142.28889465332031</v>
      </c>
      <c r="AB166" s="54">
        <v>136</v>
      </c>
      <c r="AC166" s="55">
        <v>0.90597856044769287</v>
      </c>
      <c r="AD166" s="56">
        <v>0.93211865425109863</v>
      </c>
      <c r="AE166" s="52">
        <v>184330.83333333334</v>
      </c>
      <c r="AF166" s="53">
        <v>169700</v>
      </c>
      <c r="AG166" s="54">
        <v>113.76667022705078</v>
      </c>
      <c r="AH166" s="54">
        <v>78</v>
      </c>
      <c r="AI166" s="55">
        <v>1</v>
      </c>
      <c r="AJ166" s="56">
        <v>1</v>
      </c>
      <c r="AK166" s="57">
        <v>762</v>
      </c>
      <c r="AL166" s="58">
        <v>136032501</v>
      </c>
      <c r="AM166" s="59">
        <v>925</v>
      </c>
      <c r="AN166" s="60">
        <v>774</v>
      </c>
      <c r="AO166" s="61">
        <v>178520.34251968504</v>
      </c>
      <c r="AP166" s="58">
        <v>164900</v>
      </c>
      <c r="AQ166" s="59">
        <v>135.64042663574219</v>
      </c>
      <c r="AR166" s="59">
        <v>105</v>
      </c>
      <c r="AS166" s="62">
        <v>0.96872293949127197</v>
      </c>
      <c r="AT166" s="62">
        <v>0.97791063785552979</v>
      </c>
      <c r="AU166" s="62">
        <v>0.94084197282791138</v>
      </c>
      <c r="AV166" s="63">
        <v>0.96166229248046875</v>
      </c>
      <c r="AW166" s="58">
        <v>186399.76108108109</v>
      </c>
      <c r="AX166" s="58">
        <v>164500</v>
      </c>
      <c r="AY166" s="61">
        <v>182718.26614987079</v>
      </c>
      <c r="AZ166" s="58">
        <v>165000</v>
      </c>
      <c r="BA166" s="59">
        <v>137.36433410644531</v>
      </c>
      <c r="BB166" s="59">
        <v>108.5</v>
      </c>
      <c r="BC166" s="62">
        <v>0.93813079595565796</v>
      </c>
      <c r="BD166" s="63">
        <v>0.9598853588104248</v>
      </c>
    </row>
    <row r="167" spans="1:56" x14ac:dyDescent="0.3">
      <c r="A167" s="47">
        <v>40483</v>
      </c>
      <c r="B167" s="48">
        <v>36</v>
      </c>
      <c r="C167" s="49">
        <v>294</v>
      </c>
      <c r="D167" s="50">
        <v>4.7547168731689453</v>
      </c>
      <c r="E167" s="49">
        <v>56</v>
      </c>
      <c r="F167" s="49">
        <v>48</v>
      </c>
      <c r="G167" s="49">
        <v>76</v>
      </c>
      <c r="H167" s="51">
        <v>5568834</v>
      </c>
      <c r="I167" s="52">
        <v>154689.83333333334</v>
      </c>
      <c r="J167" s="53">
        <v>146375</v>
      </c>
      <c r="K167" s="54">
        <v>127.19444274902344</v>
      </c>
      <c r="L167" s="54">
        <v>117.5</v>
      </c>
      <c r="M167" s="55">
        <v>0.96199274063110352</v>
      </c>
      <c r="N167" s="55">
        <v>0.97732210159301758</v>
      </c>
      <c r="O167" s="55">
        <v>0.89574688673019409</v>
      </c>
      <c r="P167" s="56">
        <v>0.94428110122680664</v>
      </c>
      <c r="Q167" s="52">
        <v>199134.24149659864</v>
      </c>
      <c r="R167" s="53">
        <v>165000</v>
      </c>
      <c r="S167" s="54">
        <v>104.94898223876953</v>
      </c>
      <c r="T167" s="54">
        <v>82.5</v>
      </c>
      <c r="U167" s="55">
        <v>1</v>
      </c>
      <c r="V167" s="56">
        <v>1</v>
      </c>
      <c r="W167" s="53">
        <v>180270.42857142858</v>
      </c>
      <c r="X167" s="53">
        <v>164750</v>
      </c>
      <c r="Y167" s="52">
        <v>168658.33333333334</v>
      </c>
      <c r="Z167" s="53">
        <v>166450</v>
      </c>
      <c r="AA167" s="54">
        <v>155.8125</v>
      </c>
      <c r="AB167" s="54">
        <v>125</v>
      </c>
      <c r="AC167" s="55">
        <v>0.89400798082351685</v>
      </c>
      <c r="AD167" s="56">
        <v>0.93800163269042969</v>
      </c>
      <c r="AE167" s="52">
        <v>201396.82894736843</v>
      </c>
      <c r="AF167" s="53">
        <v>183450</v>
      </c>
      <c r="AG167" s="54">
        <v>112.02631378173828</v>
      </c>
      <c r="AH167" s="54">
        <v>74.5</v>
      </c>
      <c r="AI167" s="55">
        <v>1</v>
      </c>
      <c r="AJ167" s="56">
        <v>1</v>
      </c>
      <c r="AK167" s="57">
        <v>697</v>
      </c>
      <c r="AL167" s="58">
        <v>124002626</v>
      </c>
      <c r="AM167" s="59">
        <v>864</v>
      </c>
      <c r="AN167" s="60">
        <v>729</v>
      </c>
      <c r="AO167" s="61">
        <v>177909.07604017216</v>
      </c>
      <c r="AP167" s="58">
        <v>163000</v>
      </c>
      <c r="AQ167" s="59">
        <v>134.45193481445313</v>
      </c>
      <c r="AR167" s="59">
        <v>104</v>
      </c>
      <c r="AS167" s="62">
        <v>0.96874231100082397</v>
      </c>
      <c r="AT167" s="62">
        <v>0.97902095317840576</v>
      </c>
      <c r="AU167" s="62">
        <v>0.94180363416671753</v>
      </c>
      <c r="AV167" s="63">
        <v>0.96178615093231201</v>
      </c>
      <c r="AW167" s="58">
        <v>186621.70023148149</v>
      </c>
      <c r="AX167" s="58">
        <v>164000</v>
      </c>
      <c r="AY167" s="61">
        <v>183820.75582990397</v>
      </c>
      <c r="AZ167" s="58">
        <v>165000</v>
      </c>
      <c r="BA167" s="59">
        <v>137.06036376953125</v>
      </c>
      <c r="BB167" s="59">
        <v>107</v>
      </c>
      <c r="BC167" s="62">
        <v>0.94007676839828491</v>
      </c>
      <c r="BD167" s="63">
        <v>0.961403489112854</v>
      </c>
    </row>
    <row r="168" spans="1:56" x14ac:dyDescent="0.3">
      <c r="A168" s="47">
        <v>40452</v>
      </c>
      <c r="B168" s="48">
        <v>44</v>
      </c>
      <c r="C168" s="49">
        <v>277</v>
      </c>
      <c r="D168" s="50">
        <v>4.3394255638122559</v>
      </c>
      <c r="E168" s="49">
        <v>72</v>
      </c>
      <c r="F168" s="49">
        <v>47</v>
      </c>
      <c r="G168" s="49">
        <v>60</v>
      </c>
      <c r="H168" s="51">
        <v>8062519</v>
      </c>
      <c r="I168" s="52">
        <v>183239.06818181818</v>
      </c>
      <c r="J168" s="53">
        <v>169000</v>
      </c>
      <c r="K168" s="54">
        <v>147.22727966308594</v>
      </c>
      <c r="L168" s="54">
        <v>129</v>
      </c>
      <c r="M168" s="55">
        <v>0.96223753690719604</v>
      </c>
      <c r="N168" s="55">
        <v>0.9703744649887085</v>
      </c>
      <c r="O168" s="55">
        <v>0.9260668158531189</v>
      </c>
      <c r="P168" s="56">
        <v>0.95129406452178955</v>
      </c>
      <c r="Q168" s="52">
        <v>200432.4548736462</v>
      </c>
      <c r="R168" s="53">
        <v>169500</v>
      </c>
      <c r="S168" s="54">
        <v>99.249099731445313</v>
      </c>
      <c r="T168" s="54">
        <v>71</v>
      </c>
      <c r="U168" s="55">
        <v>1</v>
      </c>
      <c r="V168" s="56">
        <v>1</v>
      </c>
      <c r="W168" s="53">
        <v>189362.90277777778</v>
      </c>
      <c r="X168" s="53">
        <v>159750</v>
      </c>
      <c r="Y168" s="52">
        <v>175832.97872340426</v>
      </c>
      <c r="Z168" s="53">
        <v>149500</v>
      </c>
      <c r="AA168" s="54">
        <v>128.70213317871094</v>
      </c>
      <c r="AB168" s="54">
        <v>115</v>
      </c>
      <c r="AC168" s="55">
        <v>0.92868095636367798</v>
      </c>
      <c r="AD168" s="56">
        <v>0.95108109712600708</v>
      </c>
      <c r="AE168" s="52">
        <v>196965.98333333334</v>
      </c>
      <c r="AF168" s="53">
        <v>172700</v>
      </c>
      <c r="AG168" s="54">
        <v>84.583335876464844</v>
      </c>
      <c r="AH168" s="54">
        <v>65.5</v>
      </c>
      <c r="AI168" s="55">
        <v>1</v>
      </c>
      <c r="AJ168" s="56">
        <v>1</v>
      </c>
      <c r="AK168" s="57">
        <v>661</v>
      </c>
      <c r="AL168" s="58">
        <v>118433792</v>
      </c>
      <c r="AM168" s="59">
        <v>808</v>
      </c>
      <c r="AN168" s="60">
        <v>681</v>
      </c>
      <c r="AO168" s="61">
        <v>179173.66414523451</v>
      </c>
      <c r="AP168" s="58">
        <v>163900</v>
      </c>
      <c r="AQ168" s="59">
        <v>134.84719848632813</v>
      </c>
      <c r="AR168" s="59">
        <v>103</v>
      </c>
      <c r="AS168" s="62">
        <v>0.96910989284515381</v>
      </c>
      <c r="AT168" s="62">
        <v>0.97927093505859375</v>
      </c>
      <c r="AU168" s="62">
        <v>0.94431966543197632</v>
      </c>
      <c r="AV168" s="63">
        <v>0.96262741088867188</v>
      </c>
      <c r="AW168" s="58">
        <v>187061.88737623763</v>
      </c>
      <c r="AX168" s="58">
        <v>163750</v>
      </c>
      <c r="AY168" s="61">
        <v>184889.47283406754</v>
      </c>
      <c r="AZ168" s="58">
        <v>165000</v>
      </c>
      <c r="BA168" s="59">
        <v>135.73861694335938</v>
      </c>
      <c r="BB168" s="59">
        <v>104</v>
      </c>
      <c r="BC168" s="62">
        <v>0.94333344697952271</v>
      </c>
      <c r="BD168" s="63">
        <v>0.96192383766174316</v>
      </c>
    </row>
    <row r="169" spans="1:56" x14ac:dyDescent="0.3">
      <c r="A169" s="47">
        <v>40422</v>
      </c>
      <c r="B169" s="48">
        <v>43</v>
      </c>
      <c r="C169" s="49">
        <v>225</v>
      </c>
      <c r="D169" s="50">
        <v>3.4047918319702148</v>
      </c>
      <c r="E169" s="49">
        <v>84</v>
      </c>
      <c r="F169" s="49">
        <v>43</v>
      </c>
      <c r="G169" s="49">
        <v>65</v>
      </c>
      <c r="H169" s="51">
        <v>6983000</v>
      </c>
      <c r="I169" s="52">
        <v>162395.34883720931</v>
      </c>
      <c r="J169" s="53">
        <v>159900</v>
      </c>
      <c r="K169" s="54">
        <v>148.72093200683594</v>
      </c>
      <c r="L169" s="54">
        <v>129</v>
      </c>
      <c r="M169" s="55">
        <v>0.96552228927612305</v>
      </c>
      <c r="N169" s="55">
        <v>0.98439377546310425</v>
      </c>
      <c r="O169" s="55">
        <v>0.91744929552078247</v>
      </c>
      <c r="P169" s="56">
        <v>0.94587206840515137</v>
      </c>
      <c r="Q169" s="52">
        <v>195681.77777777778</v>
      </c>
      <c r="R169" s="53">
        <v>169900</v>
      </c>
      <c r="S169" s="54">
        <v>97.044441223144531</v>
      </c>
      <c r="T169" s="54">
        <v>71</v>
      </c>
      <c r="U169" s="55">
        <v>1</v>
      </c>
      <c r="V169" s="56">
        <v>1</v>
      </c>
      <c r="W169" s="53">
        <v>193609.23809523811</v>
      </c>
      <c r="X169" s="53">
        <v>160950</v>
      </c>
      <c r="Y169" s="52">
        <v>186947.67441860464</v>
      </c>
      <c r="Z169" s="53">
        <v>174900</v>
      </c>
      <c r="AA169" s="54">
        <v>160.55813598632813</v>
      </c>
      <c r="AB169" s="54">
        <v>131</v>
      </c>
      <c r="AC169" s="55">
        <v>0.90046322345733643</v>
      </c>
      <c r="AD169" s="56">
        <v>0.94768762588500977</v>
      </c>
      <c r="AE169" s="52">
        <v>204486.29230769232</v>
      </c>
      <c r="AF169" s="53">
        <v>185000</v>
      </c>
      <c r="AG169" s="54">
        <v>95.015380859375</v>
      </c>
      <c r="AH169" s="54">
        <v>75</v>
      </c>
      <c r="AI169" s="55">
        <v>1</v>
      </c>
      <c r="AJ169" s="56">
        <v>1</v>
      </c>
      <c r="AK169" s="57">
        <v>617</v>
      </c>
      <c r="AL169" s="58">
        <v>110371273</v>
      </c>
      <c r="AM169" s="59">
        <v>736</v>
      </c>
      <c r="AN169" s="60">
        <v>634</v>
      </c>
      <c r="AO169" s="61">
        <v>178883.74878444083</v>
      </c>
      <c r="AP169" s="58">
        <v>162000</v>
      </c>
      <c r="AQ169" s="59">
        <v>133.96434020996094</v>
      </c>
      <c r="AR169" s="59">
        <v>103</v>
      </c>
      <c r="AS169" s="62">
        <v>0.96959996223449707</v>
      </c>
      <c r="AT169" s="62">
        <v>0.97993308305740356</v>
      </c>
      <c r="AU169" s="62">
        <v>0.94562554359436035</v>
      </c>
      <c r="AV169" s="63">
        <v>0.96340763568878174</v>
      </c>
      <c r="AW169" s="58">
        <v>186836.78804347827</v>
      </c>
      <c r="AX169" s="58">
        <v>164000</v>
      </c>
      <c r="AY169" s="61">
        <v>185560.85331230285</v>
      </c>
      <c r="AZ169" s="58">
        <v>165000</v>
      </c>
      <c r="BA169" s="59">
        <v>136.26025390625</v>
      </c>
      <c r="BB169" s="59">
        <v>104</v>
      </c>
      <c r="BC169" s="62">
        <v>0.9444231390953064</v>
      </c>
      <c r="BD169" s="63">
        <v>0.9619746208190918</v>
      </c>
    </row>
    <row r="170" spans="1:56" x14ac:dyDescent="0.3">
      <c r="A170" s="47">
        <v>40391</v>
      </c>
      <c r="B170" s="48">
        <v>72</v>
      </c>
      <c r="C170" s="49">
        <v>220</v>
      </c>
      <c r="D170" s="50">
        <v>3.2512316703796387</v>
      </c>
      <c r="E170" s="49">
        <v>71</v>
      </c>
      <c r="F170" s="49">
        <v>50</v>
      </c>
      <c r="G170" s="49">
        <v>64</v>
      </c>
      <c r="H170" s="51">
        <v>13941750</v>
      </c>
      <c r="I170" s="52">
        <v>193635.41666666666</v>
      </c>
      <c r="J170" s="53">
        <v>191799.5</v>
      </c>
      <c r="K170" s="54">
        <v>150.83332824707031</v>
      </c>
      <c r="L170" s="54">
        <v>103.5</v>
      </c>
      <c r="M170" s="55">
        <v>0.9627569317817688</v>
      </c>
      <c r="N170" s="55">
        <v>0.9727213978767395</v>
      </c>
      <c r="O170" s="55">
        <v>0.93843895196914673</v>
      </c>
      <c r="P170" s="56">
        <v>0.95194244384765625</v>
      </c>
      <c r="Q170" s="52">
        <v>196119.31818181818</v>
      </c>
      <c r="R170" s="53">
        <v>169925</v>
      </c>
      <c r="S170" s="54">
        <v>94.309089660644531</v>
      </c>
      <c r="T170" s="54">
        <v>68.5</v>
      </c>
      <c r="U170" s="55">
        <v>1</v>
      </c>
      <c r="V170" s="56">
        <v>1</v>
      </c>
      <c r="W170" s="53">
        <v>187494.36619718309</v>
      </c>
      <c r="X170" s="53">
        <v>172000</v>
      </c>
      <c r="Y170" s="52">
        <v>193211</v>
      </c>
      <c r="Z170" s="53">
        <v>179500</v>
      </c>
      <c r="AA170" s="54">
        <v>136.41999816894531</v>
      </c>
      <c r="AB170" s="54">
        <v>115.5</v>
      </c>
      <c r="AC170" s="55">
        <v>0.93670099973678589</v>
      </c>
      <c r="AD170" s="56">
        <v>0.95491480827331543</v>
      </c>
      <c r="AE170" s="52">
        <v>196631.390625</v>
      </c>
      <c r="AF170" s="53">
        <v>172200</v>
      </c>
      <c r="AG170" s="54">
        <v>92.015625</v>
      </c>
      <c r="AH170" s="54">
        <v>77</v>
      </c>
      <c r="AI170" s="55">
        <v>1</v>
      </c>
      <c r="AJ170" s="56">
        <v>1</v>
      </c>
      <c r="AK170" s="57">
        <v>574</v>
      </c>
      <c r="AL170" s="58">
        <v>103388273</v>
      </c>
      <c r="AM170" s="59">
        <v>652</v>
      </c>
      <c r="AN170" s="60">
        <v>591</v>
      </c>
      <c r="AO170" s="61">
        <v>180118.94250871081</v>
      </c>
      <c r="AP170" s="58">
        <v>162750</v>
      </c>
      <c r="AQ170" s="59">
        <v>132.85888671875</v>
      </c>
      <c r="AR170" s="59">
        <v>101.5</v>
      </c>
      <c r="AS170" s="62">
        <v>0.96990543603897095</v>
      </c>
      <c r="AT170" s="62">
        <v>0.97928094863891602</v>
      </c>
      <c r="AU170" s="62">
        <v>0.94774371385574341</v>
      </c>
      <c r="AV170" s="63">
        <v>0.96418923139572144</v>
      </c>
      <c r="AW170" s="58">
        <v>185964.26380368098</v>
      </c>
      <c r="AX170" s="58">
        <v>164700</v>
      </c>
      <c r="AY170" s="61">
        <v>185459.95093062604</v>
      </c>
      <c r="AZ170" s="58">
        <v>164900</v>
      </c>
      <c r="BA170" s="59">
        <v>134.49238586425781</v>
      </c>
      <c r="BB170" s="59">
        <v>103</v>
      </c>
      <c r="BC170" s="62">
        <v>0.94763243198394775</v>
      </c>
      <c r="BD170" s="63">
        <v>0.96340763568878174</v>
      </c>
    </row>
    <row r="171" spans="1:56" x14ac:dyDescent="0.3">
      <c r="A171" s="47">
        <v>40360</v>
      </c>
      <c r="B171" s="48">
        <v>69</v>
      </c>
      <c r="C171" s="49">
        <v>199</v>
      </c>
      <c r="D171" s="50">
        <v>2.9228885173797607</v>
      </c>
      <c r="E171" s="49">
        <v>76</v>
      </c>
      <c r="F171" s="49">
        <v>53</v>
      </c>
      <c r="G171" s="49">
        <v>91</v>
      </c>
      <c r="H171" s="51">
        <v>12742941</v>
      </c>
      <c r="I171" s="52">
        <v>184680.30434782608</v>
      </c>
      <c r="J171" s="53">
        <v>168500</v>
      </c>
      <c r="K171" s="54">
        <v>109</v>
      </c>
      <c r="L171" s="54">
        <v>92</v>
      </c>
      <c r="M171" s="55">
        <v>0.96358412504196167</v>
      </c>
      <c r="N171" s="55">
        <v>0.97407406568527222</v>
      </c>
      <c r="O171" s="55">
        <v>0.94446474313735962</v>
      </c>
      <c r="P171" s="56">
        <v>0.9595838189125061</v>
      </c>
      <c r="Q171" s="52">
        <v>206808.29145728642</v>
      </c>
      <c r="R171" s="53">
        <v>179950</v>
      </c>
      <c r="S171" s="54">
        <v>100.75879669189453</v>
      </c>
      <c r="T171" s="54">
        <v>76</v>
      </c>
      <c r="U171" s="55">
        <v>1</v>
      </c>
      <c r="V171" s="56">
        <v>1</v>
      </c>
      <c r="W171" s="53">
        <v>172844.07894736843</v>
      </c>
      <c r="X171" s="53">
        <v>164450</v>
      </c>
      <c r="Y171" s="52">
        <v>198144.33962264151</v>
      </c>
      <c r="Z171" s="53">
        <v>194500</v>
      </c>
      <c r="AA171" s="54">
        <v>159.88679504394531</v>
      </c>
      <c r="AB171" s="54">
        <v>113</v>
      </c>
      <c r="AC171" s="55">
        <v>0.93139755725860596</v>
      </c>
      <c r="AD171" s="56">
        <v>0.94871795177459717</v>
      </c>
      <c r="AE171" s="52">
        <v>187422.62637362638</v>
      </c>
      <c r="AF171" s="53">
        <v>160000</v>
      </c>
      <c r="AG171" s="54">
        <v>95.120880126953125</v>
      </c>
      <c r="AH171" s="54">
        <v>60</v>
      </c>
      <c r="AI171" s="55">
        <v>1</v>
      </c>
      <c r="AJ171" s="56">
        <v>1</v>
      </c>
      <c r="AK171" s="57">
        <v>502</v>
      </c>
      <c r="AL171" s="58">
        <v>89446523</v>
      </c>
      <c r="AM171" s="59">
        <v>581</v>
      </c>
      <c r="AN171" s="60">
        <v>541</v>
      </c>
      <c r="AO171" s="61">
        <v>178180.32470119523</v>
      </c>
      <c r="AP171" s="58">
        <v>159700</v>
      </c>
      <c r="AQ171" s="59">
        <v>130.2808837890625</v>
      </c>
      <c r="AR171" s="59">
        <v>100.5</v>
      </c>
      <c r="AS171" s="62">
        <v>0.97093075513839722</v>
      </c>
      <c r="AT171" s="62">
        <v>0.9799799919128418</v>
      </c>
      <c r="AU171" s="62">
        <v>0.94908356666564941</v>
      </c>
      <c r="AV171" s="63">
        <v>0.96538412570953369</v>
      </c>
      <c r="AW171" s="58">
        <v>185777.28055077454</v>
      </c>
      <c r="AX171" s="58">
        <v>162500</v>
      </c>
      <c r="AY171" s="61">
        <v>184743.58780036969</v>
      </c>
      <c r="AZ171" s="58">
        <v>164900</v>
      </c>
      <c r="BA171" s="59">
        <v>134.31423950195313</v>
      </c>
      <c r="BB171" s="59">
        <v>102</v>
      </c>
      <c r="BC171" s="62">
        <v>0.9486464262008667</v>
      </c>
      <c r="BD171" s="63">
        <v>0.96415770053863525</v>
      </c>
    </row>
    <row r="172" spans="1:56" x14ac:dyDescent="0.3">
      <c r="A172" s="47">
        <v>40330</v>
      </c>
      <c r="B172" s="48">
        <v>115</v>
      </c>
      <c r="C172" s="49">
        <v>180</v>
      </c>
      <c r="D172" s="50">
        <v>2.5322389602661133</v>
      </c>
      <c r="E172" s="49">
        <v>65</v>
      </c>
      <c r="F172" s="49">
        <v>83</v>
      </c>
      <c r="G172" s="49">
        <v>107</v>
      </c>
      <c r="H172" s="51">
        <v>22279658</v>
      </c>
      <c r="I172" s="52">
        <v>193736.15652173912</v>
      </c>
      <c r="J172" s="53">
        <v>179000</v>
      </c>
      <c r="K172" s="54">
        <v>128.63478088378906</v>
      </c>
      <c r="L172" s="54">
        <v>103</v>
      </c>
      <c r="M172" s="55">
        <v>0.97638869285583496</v>
      </c>
      <c r="N172" s="55">
        <v>0.98173516988754272</v>
      </c>
      <c r="O172" s="55">
        <v>0.95789319276809692</v>
      </c>
      <c r="P172" s="56">
        <v>0.96803653240203857</v>
      </c>
      <c r="Q172" s="52">
        <v>212240.27777777778</v>
      </c>
      <c r="R172" s="53">
        <v>179900</v>
      </c>
      <c r="S172" s="54">
        <v>99.577774047851563</v>
      </c>
      <c r="T172" s="54">
        <v>70</v>
      </c>
      <c r="U172" s="55">
        <v>1</v>
      </c>
      <c r="V172" s="56">
        <v>1</v>
      </c>
      <c r="W172" s="53">
        <v>182099.23076923078</v>
      </c>
      <c r="X172" s="53">
        <v>159900</v>
      </c>
      <c r="Y172" s="52">
        <v>181624.69879518071</v>
      </c>
      <c r="Z172" s="53">
        <v>159500</v>
      </c>
      <c r="AA172" s="54">
        <v>112.36144256591797</v>
      </c>
      <c r="AB172" s="54">
        <v>91</v>
      </c>
      <c r="AC172" s="55">
        <v>0.95371073484420776</v>
      </c>
      <c r="AD172" s="56">
        <v>0.96104252338409424</v>
      </c>
      <c r="AE172" s="52">
        <v>194108.49532710281</v>
      </c>
      <c r="AF172" s="53">
        <v>164900</v>
      </c>
      <c r="AG172" s="54">
        <v>81.588783264160156</v>
      </c>
      <c r="AH172" s="54">
        <v>53</v>
      </c>
      <c r="AI172" s="55">
        <v>1</v>
      </c>
      <c r="AJ172" s="56">
        <v>1</v>
      </c>
      <c r="AK172" s="57">
        <v>433</v>
      </c>
      <c r="AL172" s="58">
        <v>76703582</v>
      </c>
      <c r="AM172" s="59">
        <v>505</v>
      </c>
      <c r="AN172" s="60">
        <v>488</v>
      </c>
      <c r="AO172" s="61">
        <v>177144.53117782911</v>
      </c>
      <c r="AP172" s="58">
        <v>159000</v>
      </c>
      <c r="AQ172" s="59">
        <v>133.67205810546875</v>
      </c>
      <c r="AR172" s="59">
        <v>103</v>
      </c>
      <c r="AS172" s="62">
        <v>0.97210144996643066</v>
      </c>
      <c r="AT172" s="62">
        <v>0.98039215803146362</v>
      </c>
      <c r="AU172" s="62">
        <v>0.94981062412261963</v>
      </c>
      <c r="AV172" s="63">
        <v>0.96687448024749756</v>
      </c>
      <c r="AW172" s="58">
        <v>187723.66336633664</v>
      </c>
      <c r="AX172" s="58">
        <v>159900</v>
      </c>
      <c r="AY172" s="61">
        <v>183288.17827868852</v>
      </c>
      <c r="AZ172" s="58">
        <v>159900</v>
      </c>
      <c r="BA172" s="59">
        <v>131.53688049316406</v>
      </c>
      <c r="BB172" s="59">
        <v>100.5</v>
      </c>
      <c r="BC172" s="62">
        <v>0.95052748918533325</v>
      </c>
      <c r="BD172" s="63">
        <v>0.96538412570953369</v>
      </c>
    </row>
    <row r="173" spans="1:56" x14ac:dyDescent="0.3">
      <c r="A173" s="47">
        <v>40299</v>
      </c>
      <c r="B173" s="48">
        <v>106</v>
      </c>
      <c r="C173" s="49">
        <v>201</v>
      </c>
      <c r="D173" s="50">
        <v>2.8612098693847656</v>
      </c>
      <c r="E173" s="49">
        <v>69</v>
      </c>
      <c r="F173" s="49">
        <v>44</v>
      </c>
      <c r="G173" s="49">
        <v>145</v>
      </c>
      <c r="H173" s="51">
        <v>18172752</v>
      </c>
      <c r="I173" s="52">
        <v>171441.05660377358</v>
      </c>
      <c r="J173" s="53">
        <v>150750</v>
      </c>
      <c r="K173" s="54">
        <v>141.33963012695313</v>
      </c>
      <c r="L173" s="54">
        <v>96</v>
      </c>
      <c r="M173" s="55">
        <v>0.97347062826156616</v>
      </c>
      <c r="N173" s="55">
        <v>0.97724783420562744</v>
      </c>
      <c r="O173" s="55">
        <v>0.94129037857055664</v>
      </c>
      <c r="P173" s="56">
        <v>0.964161217212677</v>
      </c>
      <c r="Q173" s="52">
        <v>205122.73134328358</v>
      </c>
      <c r="R173" s="53">
        <v>179900</v>
      </c>
      <c r="S173" s="54">
        <v>90.288558959960938</v>
      </c>
      <c r="T173" s="54">
        <v>61</v>
      </c>
      <c r="U173" s="55">
        <v>1</v>
      </c>
      <c r="V173" s="56">
        <v>1</v>
      </c>
      <c r="W173" s="53">
        <v>170547.10144927536</v>
      </c>
      <c r="X173" s="53">
        <v>155000</v>
      </c>
      <c r="Y173" s="52">
        <v>214359.09090909091</v>
      </c>
      <c r="Z173" s="53">
        <v>211500</v>
      </c>
      <c r="AA173" s="54">
        <v>141.81817626953125</v>
      </c>
      <c r="AB173" s="54">
        <v>118.5</v>
      </c>
      <c r="AC173" s="55">
        <v>0.93166357278823853</v>
      </c>
      <c r="AD173" s="56">
        <v>0.9542841911315918</v>
      </c>
      <c r="AE173" s="52">
        <v>200780.40689655172</v>
      </c>
      <c r="AF173" s="53">
        <v>179500</v>
      </c>
      <c r="AG173" s="54">
        <v>76.255172729492188</v>
      </c>
      <c r="AH173" s="54">
        <v>47</v>
      </c>
      <c r="AI173" s="55">
        <v>1</v>
      </c>
      <c r="AJ173" s="56">
        <v>1</v>
      </c>
      <c r="AK173" s="57">
        <v>318</v>
      </c>
      <c r="AL173" s="58">
        <v>54423924</v>
      </c>
      <c r="AM173" s="59">
        <v>440</v>
      </c>
      <c r="AN173" s="60">
        <v>405</v>
      </c>
      <c r="AO173" s="61">
        <v>171144.41509433961</v>
      </c>
      <c r="AP173" s="58">
        <v>155000</v>
      </c>
      <c r="AQ173" s="59">
        <v>135.49371337890625</v>
      </c>
      <c r="AR173" s="59">
        <v>102.5</v>
      </c>
      <c r="AS173" s="62">
        <v>0.9705510139465332</v>
      </c>
      <c r="AT173" s="62">
        <v>0.97998225688934326</v>
      </c>
      <c r="AU173" s="62">
        <v>0.94687849283218384</v>
      </c>
      <c r="AV173" s="63">
        <v>0.96601074934005737</v>
      </c>
      <c r="AW173" s="58">
        <v>188554.54545454544</v>
      </c>
      <c r="AX173" s="58">
        <v>162500</v>
      </c>
      <c r="AY173" s="61">
        <v>183629.08888888889</v>
      </c>
      <c r="AZ173" s="58">
        <v>160000</v>
      </c>
      <c r="BA173" s="59">
        <v>135.46665954589844</v>
      </c>
      <c r="BB173" s="59">
        <v>103</v>
      </c>
      <c r="BC173" s="62">
        <v>0.94988137483596802</v>
      </c>
      <c r="BD173" s="63">
        <v>0.96594780683517456</v>
      </c>
    </row>
    <row r="174" spans="1:56" x14ac:dyDescent="0.3">
      <c r="A174" s="47">
        <v>40269</v>
      </c>
      <c r="B174" s="48">
        <v>88</v>
      </c>
      <c r="C174" s="49">
        <v>180</v>
      </c>
      <c r="D174" s="50">
        <v>2.7000000476837158</v>
      </c>
      <c r="E174" s="49">
        <v>105</v>
      </c>
      <c r="F174" s="49">
        <v>145</v>
      </c>
      <c r="G174" s="49">
        <v>189</v>
      </c>
      <c r="H174" s="51">
        <v>14422855</v>
      </c>
      <c r="I174" s="52">
        <v>163896.07954545456</v>
      </c>
      <c r="J174" s="53">
        <v>151250</v>
      </c>
      <c r="K174" s="54">
        <v>120.77272796630859</v>
      </c>
      <c r="L174" s="54">
        <v>98.5</v>
      </c>
      <c r="M174" s="55">
        <v>0.96705853939056396</v>
      </c>
      <c r="N174" s="55">
        <v>0.98116886615753174</v>
      </c>
      <c r="O174" s="55">
        <v>0.94915848970413208</v>
      </c>
      <c r="P174" s="56">
        <v>0.96728485822677612</v>
      </c>
      <c r="Q174" s="52">
        <v>215920.27222222224</v>
      </c>
      <c r="R174" s="53">
        <v>193750</v>
      </c>
      <c r="S174" s="54">
        <v>95.7388916015625</v>
      </c>
      <c r="T174" s="54">
        <v>57</v>
      </c>
      <c r="U174" s="55">
        <v>1</v>
      </c>
      <c r="V174" s="56">
        <v>1</v>
      </c>
      <c r="W174" s="53">
        <v>205046.2761904762</v>
      </c>
      <c r="X174" s="53">
        <v>169900</v>
      </c>
      <c r="Y174" s="52">
        <v>188637.64827586207</v>
      </c>
      <c r="Z174" s="53">
        <v>164900</v>
      </c>
      <c r="AA174" s="54">
        <v>129.60690307617188</v>
      </c>
      <c r="AB174" s="54">
        <v>94</v>
      </c>
      <c r="AC174" s="55">
        <v>0.95425122976303101</v>
      </c>
      <c r="AD174" s="56">
        <v>0.96987950801849365</v>
      </c>
      <c r="AE174" s="52">
        <v>188552.32275132276</v>
      </c>
      <c r="AF174" s="53">
        <v>169900</v>
      </c>
      <c r="AG174" s="54">
        <v>72.888885498046875</v>
      </c>
      <c r="AH174" s="54">
        <v>44</v>
      </c>
      <c r="AI174" s="55">
        <v>1</v>
      </c>
      <c r="AJ174" s="56">
        <v>1</v>
      </c>
      <c r="AK174" s="57">
        <v>212</v>
      </c>
      <c r="AL174" s="58">
        <v>36251172</v>
      </c>
      <c r="AM174" s="59">
        <v>371</v>
      </c>
      <c r="AN174" s="60">
        <v>361</v>
      </c>
      <c r="AO174" s="61">
        <v>170996.09433962265</v>
      </c>
      <c r="AP174" s="58">
        <v>155500</v>
      </c>
      <c r="AQ174" s="59">
        <v>132.57075500488281</v>
      </c>
      <c r="AR174" s="59">
        <v>104</v>
      </c>
      <c r="AS174" s="62">
        <v>0.96909117698669434</v>
      </c>
      <c r="AT174" s="62">
        <v>0.98060464859008789</v>
      </c>
      <c r="AU174" s="62">
        <v>0.94968575239181519</v>
      </c>
      <c r="AV174" s="63">
        <v>0.96692109107971191</v>
      </c>
      <c r="AW174" s="58">
        <v>191903.63881401616</v>
      </c>
      <c r="AX174" s="58">
        <v>164900</v>
      </c>
      <c r="AY174" s="61">
        <v>179883.60387811635</v>
      </c>
      <c r="AZ174" s="58">
        <v>159900</v>
      </c>
      <c r="BA174" s="59">
        <v>134.69252014160156</v>
      </c>
      <c r="BB174" s="59">
        <v>103</v>
      </c>
      <c r="BC174" s="62">
        <v>0.95210802555084229</v>
      </c>
      <c r="BD174" s="63">
        <v>0.96788918972015381</v>
      </c>
    </row>
    <row r="175" spans="1:56" x14ac:dyDescent="0.3">
      <c r="A175" s="47">
        <v>40238</v>
      </c>
      <c r="B175" s="48">
        <v>57</v>
      </c>
      <c r="C175" s="49">
        <v>219</v>
      </c>
      <c r="D175" s="50">
        <v>3.4488189220428467</v>
      </c>
      <c r="E175" s="49">
        <v>117</v>
      </c>
      <c r="F175" s="49">
        <v>106</v>
      </c>
      <c r="G175" s="49">
        <v>125</v>
      </c>
      <c r="H175" s="51">
        <v>10131022</v>
      </c>
      <c r="I175" s="52">
        <v>177737.22807017545</v>
      </c>
      <c r="J175" s="53">
        <v>156000</v>
      </c>
      <c r="K175" s="54">
        <v>152.15789794921875</v>
      </c>
      <c r="L175" s="54">
        <v>130</v>
      </c>
      <c r="M175" s="55">
        <v>0.97710597515106201</v>
      </c>
      <c r="N175" s="55">
        <v>0.97929096221923828</v>
      </c>
      <c r="O175" s="55">
        <v>0.9597923755645752</v>
      </c>
      <c r="P175" s="56">
        <v>0.96629226207733154</v>
      </c>
      <c r="Q175" s="52">
        <v>210886.75342465754</v>
      </c>
      <c r="R175" s="53">
        <v>187000</v>
      </c>
      <c r="S175" s="54">
        <v>92.187217712402344</v>
      </c>
      <c r="T175" s="54">
        <v>48</v>
      </c>
      <c r="U175" s="55">
        <v>1</v>
      </c>
      <c r="V175" s="56">
        <v>1</v>
      </c>
      <c r="W175" s="53">
        <v>195382.04273504275</v>
      </c>
      <c r="X175" s="53">
        <v>174900</v>
      </c>
      <c r="Y175" s="52">
        <v>171046.43396226416</v>
      </c>
      <c r="Z175" s="53">
        <v>153500</v>
      </c>
      <c r="AA175" s="54">
        <v>128.09434509277344</v>
      </c>
      <c r="AB175" s="54">
        <v>100</v>
      </c>
      <c r="AC175" s="55">
        <v>0.95384734869003296</v>
      </c>
      <c r="AD175" s="56">
        <v>0.9693446159362793</v>
      </c>
      <c r="AE175" s="52">
        <v>173545.37599999999</v>
      </c>
      <c r="AF175" s="53">
        <v>155000</v>
      </c>
      <c r="AG175" s="54">
        <v>77.575996398925781</v>
      </c>
      <c r="AH175" s="54">
        <v>50</v>
      </c>
      <c r="AI175" s="55">
        <v>1</v>
      </c>
      <c r="AJ175" s="56">
        <v>1</v>
      </c>
      <c r="AK175" s="57">
        <v>124</v>
      </c>
      <c r="AL175" s="58">
        <v>21828317</v>
      </c>
      <c r="AM175" s="59">
        <v>266</v>
      </c>
      <c r="AN175" s="60">
        <v>216</v>
      </c>
      <c r="AO175" s="61">
        <v>176034.81451612903</v>
      </c>
      <c r="AP175" s="58">
        <v>162000</v>
      </c>
      <c r="AQ175" s="59">
        <v>140.94354248046875</v>
      </c>
      <c r="AR175" s="59">
        <v>110.5</v>
      </c>
      <c r="AS175" s="62">
        <v>0.97053372859954834</v>
      </c>
      <c r="AT175" s="62">
        <v>0.98060464859008789</v>
      </c>
      <c r="AU175" s="62">
        <v>0.95006299018859863</v>
      </c>
      <c r="AV175" s="63">
        <v>0.96692109107971191</v>
      </c>
      <c r="AW175" s="58">
        <v>186715.75563909774</v>
      </c>
      <c r="AX175" s="58">
        <v>159900</v>
      </c>
      <c r="AY175" s="61">
        <v>174007.04629629629</v>
      </c>
      <c r="AZ175" s="58">
        <v>155950</v>
      </c>
      <c r="BA175" s="59">
        <v>138.10647583007813</v>
      </c>
      <c r="BB175" s="59">
        <v>106.5</v>
      </c>
      <c r="BC175" s="62">
        <v>0.95066261291503906</v>
      </c>
      <c r="BD175" s="63">
        <v>0.9673115611076355</v>
      </c>
    </row>
    <row r="176" spans="1:56" x14ac:dyDescent="0.3">
      <c r="A176" s="47">
        <v>40210</v>
      </c>
      <c r="B176" s="48">
        <v>38</v>
      </c>
      <c r="C176" s="49">
        <v>199</v>
      </c>
      <c r="D176" s="50">
        <v>3.1421053409576416</v>
      </c>
      <c r="E176" s="49">
        <v>73</v>
      </c>
      <c r="F176" s="49">
        <v>63</v>
      </c>
      <c r="G176" s="49">
        <v>82</v>
      </c>
      <c r="H176" s="51">
        <v>6149895</v>
      </c>
      <c r="I176" s="52">
        <v>161839.34210526315</v>
      </c>
      <c r="J176" s="53">
        <v>159500</v>
      </c>
      <c r="K176" s="54">
        <v>141.73684692382813</v>
      </c>
      <c r="L176" s="54">
        <v>110.5</v>
      </c>
      <c r="M176" s="55">
        <v>0.95223420858383179</v>
      </c>
      <c r="N176" s="55">
        <v>0.97709077596664429</v>
      </c>
      <c r="O176" s="55">
        <v>0.91817200183868408</v>
      </c>
      <c r="P176" s="56">
        <v>0.95602411031723022</v>
      </c>
      <c r="Q176" s="52">
        <v>200745.08542713567</v>
      </c>
      <c r="R176" s="53">
        <v>164900</v>
      </c>
      <c r="S176" s="54">
        <v>105.21607971191406</v>
      </c>
      <c r="T176" s="54">
        <v>59</v>
      </c>
      <c r="U176" s="55">
        <v>1</v>
      </c>
      <c r="V176" s="56">
        <v>1</v>
      </c>
      <c r="W176" s="53">
        <v>176396.57534246575</v>
      </c>
      <c r="X176" s="53">
        <v>149900</v>
      </c>
      <c r="Y176" s="52">
        <v>177669.04761904763</v>
      </c>
      <c r="Z176" s="53">
        <v>159000</v>
      </c>
      <c r="AA176" s="54">
        <v>155</v>
      </c>
      <c r="AB176" s="54">
        <v>140</v>
      </c>
      <c r="AC176" s="55">
        <v>0.94193184375762939</v>
      </c>
      <c r="AD176" s="56">
        <v>0.96657383441925049</v>
      </c>
      <c r="AE176" s="52">
        <v>180536.21951219512</v>
      </c>
      <c r="AF176" s="53">
        <v>158500</v>
      </c>
      <c r="AG176" s="54">
        <v>99.195121765136719</v>
      </c>
      <c r="AH176" s="54">
        <v>72</v>
      </c>
      <c r="AI176" s="55">
        <v>1</v>
      </c>
      <c r="AJ176" s="56">
        <v>1</v>
      </c>
      <c r="AK176" s="57">
        <v>67</v>
      </c>
      <c r="AL176" s="58">
        <v>11697295</v>
      </c>
      <c r="AM176" s="59">
        <v>149</v>
      </c>
      <c r="AN176" s="60">
        <v>110</v>
      </c>
      <c r="AO176" s="61">
        <v>174586.49253731343</v>
      </c>
      <c r="AP176" s="58">
        <v>165000</v>
      </c>
      <c r="AQ176" s="59">
        <v>131.40298461914063</v>
      </c>
      <c r="AR176" s="59">
        <v>104</v>
      </c>
      <c r="AS176" s="62">
        <v>0.96494245529174805</v>
      </c>
      <c r="AT176" s="62">
        <v>0.98302686214447021</v>
      </c>
      <c r="AU176" s="62">
        <v>0.94193100929260254</v>
      </c>
      <c r="AV176" s="63">
        <v>0.97209304571151733</v>
      </c>
      <c r="AW176" s="58">
        <v>179910.68456375838</v>
      </c>
      <c r="AX176" s="58">
        <v>152500</v>
      </c>
      <c r="AY176" s="61">
        <v>176860</v>
      </c>
      <c r="AZ176" s="58">
        <v>159900</v>
      </c>
      <c r="BA176" s="59">
        <v>147.75454711914063</v>
      </c>
      <c r="BB176" s="59">
        <v>122</v>
      </c>
      <c r="BC176" s="62">
        <v>0.94756555557250977</v>
      </c>
      <c r="BD176" s="63">
        <v>0.96657383441925049</v>
      </c>
    </row>
    <row r="177" spans="1:56" x14ac:dyDescent="0.3">
      <c r="A177" s="47">
        <v>40179</v>
      </c>
      <c r="B177" s="48">
        <v>29</v>
      </c>
      <c r="C177" s="49">
        <v>195</v>
      </c>
      <c r="D177" s="50">
        <v>3.1034483909606934</v>
      </c>
      <c r="E177" s="49">
        <v>76</v>
      </c>
      <c r="F177" s="49">
        <v>47</v>
      </c>
      <c r="G177" s="49">
        <v>53</v>
      </c>
      <c r="H177" s="51">
        <v>5547400</v>
      </c>
      <c r="I177" s="52">
        <v>191289.6551724138</v>
      </c>
      <c r="J177" s="53">
        <v>165000</v>
      </c>
      <c r="K177" s="54">
        <v>117.86206817626953</v>
      </c>
      <c r="L177" s="54">
        <v>87</v>
      </c>
      <c r="M177" s="55">
        <v>0.98159462213516235</v>
      </c>
      <c r="N177" s="55">
        <v>0.98910677433013916</v>
      </c>
      <c r="O177" s="55">
        <v>0.97306352853775024</v>
      </c>
      <c r="P177" s="56">
        <v>0.98666667938232422</v>
      </c>
      <c r="Q177" s="52">
        <v>200236.30769230769</v>
      </c>
      <c r="R177" s="53">
        <v>169900</v>
      </c>
      <c r="S177" s="54">
        <v>111.56410217285156</v>
      </c>
      <c r="T177" s="54">
        <v>86</v>
      </c>
      <c r="U177" s="55">
        <v>1</v>
      </c>
      <c r="V177" s="56">
        <v>1</v>
      </c>
      <c r="W177" s="53">
        <v>183286.07894736843</v>
      </c>
      <c r="X177" s="53">
        <v>159900</v>
      </c>
      <c r="Y177" s="52">
        <v>175775.53191489363</v>
      </c>
      <c r="Z177" s="53">
        <v>169900</v>
      </c>
      <c r="AA177" s="54">
        <v>138.04255676269531</v>
      </c>
      <c r="AB177" s="54">
        <v>115</v>
      </c>
      <c r="AC177" s="55">
        <v>0.95528125762939453</v>
      </c>
      <c r="AD177" s="56">
        <v>0.96905189752578735</v>
      </c>
      <c r="AE177" s="52">
        <v>177095.66037735849</v>
      </c>
      <c r="AF177" s="53">
        <v>174900</v>
      </c>
      <c r="AG177" s="54">
        <v>89.71697998046875</v>
      </c>
      <c r="AH177" s="54">
        <v>66</v>
      </c>
      <c r="AI177" s="55">
        <v>1</v>
      </c>
      <c r="AJ177" s="56">
        <v>1</v>
      </c>
      <c r="AK177" s="57">
        <v>29</v>
      </c>
      <c r="AL177" s="58">
        <v>5547400</v>
      </c>
      <c r="AM177" s="59">
        <v>76</v>
      </c>
      <c r="AN177" s="60">
        <v>47</v>
      </c>
      <c r="AO177" s="61">
        <v>191289.6551724138</v>
      </c>
      <c r="AP177" s="58">
        <v>165000</v>
      </c>
      <c r="AQ177" s="59">
        <v>117.86206817626953</v>
      </c>
      <c r="AR177" s="59">
        <v>87</v>
      </c>
      <c r="AS177" s="62">
        <v>0.98159462213516235</v>
      </c>
      <c r="AT177" s="62">
        <v>0.98910677433013916</v>
      </c>
      <c r="AU177" s="62">
        <v>0.97306352853775024</v>
      </c>
      <c r="AV177" s="63">
        <v>0.98666667938232422</v>
      </c>
      <c r="AW177" s="58">
        <v>183286.07894736843</v>
      </c>
      <c r="AX177" s="58">
        <v>159900</v>
      </c>
      <c r="AY177" s="61">
        <v>175775.53191489363</v>
      </c>
      <c r="AZ177" s="58">
        <v>169900</v>
      </c>
      <c r="BA177" s="59">
        <v>138.04255676269531</v>
      </c>
      <c r="BB177" s="59">
        <v>115</v>
      </c>
      <c r="BC177" s="62">
        <v>0.95528125762939453</v>
      </c>
      <c r="BD177" s="63">
        <v>0.96905189752578735</v>
      </c>
    </row>
    <row r="178" spans="1:56" x14ac:dyDescent="0.3">
      <c r="A178" s="47">
        <v>40148</v>
      </c>
      <c r="B178" s="48">
        <v>45</v>
      </c>
      <c r="C178" s="49">
        <v>170</v>
      </c>
      <c r="D178" s="50">
        <v>2.6948480606079102</v>
      </c>
      <c r="E178" s="49">
        <v>33</v>
      </c>
      <c r="F178" s="49">
        <v>35</v>
      </c>
      <c r="G178" s="49">
        <v>39</v>
      </c>
      <c r="H178" s="51">
        <v>8272510</v>
      </c>
      <c r="I178" s="52">
        <v>183833.55555555556</v>
      </c>
      <c r="J178" s="53">
        <v>166500</v>
      </c>
      <c r="K178" s="54">
        <v>122.46666717529297</v>
      </c>
      <c r="L178" s="54">
        <v>109</v>
      </c>
      <c r="M178" s="55">
        <v>0.97623169422149658</v>
      </c>
      <c r="N178" s="55">
        <v>0.98000490665435791</v>
      </c>
      <c r="O178" s="55">
        <v>0.95898967981338501</v>
      </c>
      <c r="P178" s="56">
        <v>0.96785712242126465</v>
      </c>
      <c r="Q178" s="52">
        <v>198723.11764705883</v>
      </c>
      <c r="R178" s="53">
        <v>175000</v>
      </c>
      <c r="S178" s="54">
        <v>114.34706115722656</v>
      </c>
      <c r="T178" s="54">
        <v>89</v>
      </c>
      <c r="U178" s="55">
        <v>1</v>
      </c>
      <c r="V178" s="56">
        <v>1</v>
      </c>
      <c r="W178" s="53">
        <v>185302.12121212122</v>
      </c>
      <c r="X178" s="53">
        <v>192000</v>
      </c>
      <c r="Y178" s="52">
        <v>201868.42857142858</v>
      </c>
      <c r="Z178" s="53">
        <v>180000</v>
      </c>
      <c r="AA178" s="54">
        <v>119.65714263916016</v>
      </c>
      <c r="AB178" s="54">
        <v>91</v>
      </c>
      <c r="AC178" s="55">
        <v>0.95194268226623535</v>
      </c>
      <c r="AD178" s="56">
        <v>0.97826087474822998</v>
      </c>
      <c r="AE178" s="52">
        <v>202181.41025641025</v>
      </c>
      <c r="AF178" s="53">
        <v>184900</v>
      </c>
      <c r="AG178" s="54">
        <v>74.410255432128906</v>
      </c>
      <c r="AH178" s="54">
        <v>53</v>
      </c>
      <c r="AI178" s="55">
        <v>1</v>
      </c>
      <c r="AJ178" s="56">
        <v>1</v>
      </c>
      <c r="AK178" s="57">
        <v>757</v>
      </c>
      <c r="AL178" s="58">
        <v>136987696</v>
      </c>
      <c r="AM178" s="59">
        <v>787</v>
      </c>
      <c r="AN178" s="60">
        <v>763</v>
      </c>
      <c r="AO178" s="61">
        <v>180961.2892998679</v>
      </c>
      <c r="AP178" s="58">
        <v>163000</v>
      </c>
      <c r="AQ178" s="59">
        <v>136.35403442382813</v>
      </c>
      <c r="AR178" s="59">
        <v>110</v>
      </c>
      <c r="AS178" s="62">
        <v>0.97022581100463867</v>
      </c>
      <c r="AT178" s="62">
        <v>0.97890752553939819</v>
      </c>
      <c r="AU178" s="62">
        <v>0.94825863838195801</v>
      </c>
      <c r="AV178" s="63">
        <v>0.96389496326446533</v>
      </c>
      <c r="AW178" s="58">
        <v>187997.83227445997</v>
      </c>
      <c r="AX178" s="58">
        <v>169900</v>
      </c>
      <c r="AY178" s="61">
        <v>186846.01703800788</v>
      </c>
      <c r="AZ178" s="58">
        <v>169500</v>
      </c>
      <c r="BA178" s="59">
        <v>135.27392578125</v>
      </c>
      <c r="BB178" s="59">
        <v>108</v>
      </c>
      <c r="BC178" s="62">
        <v>0.94901835918426514</v>
      </c>
      <c r="BD178" s="63">
        <v>0.96494156122207642</v>
      </c>
    </row>
    <row r="179" spans="1:56" x14ac:dyDescent="0.3">
      <c r="A179" s="47">
        <v>40118</v>
      </c>
      <c r="B179" s="48">
        <v>60</v>
      </c>
      <c r="E179" s="49">
        <v>46</v>
      </c>
      <c r="F179" s="49">
        <v>45</v>
      </c>
      <c r="H179" s="51">
        <v>10329950</v>
      </c>
      <c r="I179" s="52">
        <v>172165.83333333334</v>
      </c>
      <c r="J179" s="53">
        <v>145500</v>
      </c>
      <c r="K179" s="54">
        <v>142.41667175292969</v>
      </c>
      <c r="L179" s="54">
        <v>113</v>
      </c>
      <c r="M179" s="55">
        <v>0.96897035837173462</v>
      </c>
      <c r="N179" s="55">
        <v>0.97417080402374268</v>
      </c>
      <c r="O179" s="55">
        <v>0.93901467323303223</v>
      </c>
      <c r="P179" s="56">
        <v>0.94341838359832764</v>
      </c>
      <c r="W179" s="53">
        <v>174360.32608695651</v>
      </c>
      <c r="X179" s="53">
        <v>158200</v>
      </c>
      <c r="Y179" s="52">
        <v>174656.64444444445</v>
      </c>
      <c r="Z179" s="53">
        <v>159900</v>
      </c>
      <c r="AA179" s="54">
        <v>130.73333740234375</v>
      </c>
      <c r="AB179" s="54">
        <v>109</v>
      </c>
      <c r="AC179" s="55">
        <v>0.94373494386672974</v>
      </c>
      <c r="AD179" s="56">
        <v>0.9599679708480835</v>
      </c>
      <c r="AK179" s="57">
        <v>712</v>
      </c>
      <c r="AL179" s="58">
        <v>128715186</v>
      </c>
      <c r="AM179" s="59">
        <v>754</v>
      </c>
      <c r="AN179" s="60">
        <v>728</v>
      </c>
      <c r="AO179" s="61">
        <v>180779.75561797753</v>
      </c>
      <c r="AP179" s="58">
        <v>162950</v>
      </c>
      <c r="AQ179" s="59">
        <v>137.23173522949219</v>
      </c>
      <c r="AR179" s="59">
        <v>110.5</v>
      </c>
      <c r="AS179" s="62">
        <v>0.96984624862670898</v>
      </c>
      <c r="AT179" s="62">
        <v>0.97865140438079834</v>
      </c>
      <c r="AU179" s="62">
        <v>0.94757562875747681</v>
      </c>
      <c r="AV179" s="63">
        <v>0.9637681245803833</v>
      </c>
      <c r="AW179" s="58">
        <v>188115.81432360742</v>
      </c>
      <c r="AX179" s="58">
        <v>169900</v>
      </c>
      <c r="AY179" s="61">
        <v>186123.78571428571</v>
      </c>
      <c r="AZ179" s="58">
        <v>168825</v>
      </c>
      <c r="BA179" s="59">
        <v>136.02471923828125</v>
      </c>
      <c r="BB179" s="59">
        <v>109</v>
      </c>
      <c r="BC179" s="62">
        <v>0.94887679815292358</v>
      </c>
      <c r="BD179" s="63">
        <v>0.96428573131561279</v>
      </c>
    </row>
    <row r="180" spans="1:56" x14ac:dyDescent="0.3">
      <c r="A180" s="47">
        <v>40087</v>
      </c>
      <c r="B180" s="48">
        <v>71</v>
      </c>
      <c r="E180" s="49">
        <v>56</v>
      </c>
      <c r="F180" s="49">
        <v>56</v>
      </c>
      <c r="H180" s="51">
        <v>13259811</v>
      </c>
      <c r="I180" s="52">
        <v>186757.90140845071</v>
      </c>
      <c r="J180" s="53">
        <v>158000</v>
      </c>
      <c r="K180" s="54">
        <v>119.54929351806641</v>
      </c>
      <c r="L180" s="54">
        <v>95</v>
      </c>
      <c r="M180" s="55">
        <v>0.97798407077789307</v>
      </c>
      <c r="N180" s="55">
        <v>0.98181819915771484</v>
      </c>
      <c r="O180" s="55">
        <v>0.95631301403045654</v>
      </c>
      <c r="P180" s="56">
        <v>0.96190840005874634</v>
      </c>
      <c r="W180" s="53">
        <v>169531.78571428571</v>
      </c>
      <c r="X180" s="53">
        <v>175950</v>
      </c>
      <c r="Y180" s="52">
        <v>172983.92857142858</v>
      </c>
      <c r="Z180" s="53">
        <v>149700</v>
      </c>
      <c r="AA180" s="54">
        <v>130.92857360839844</v>
      </c>
      <c r="AB180" s="54">
        <v>109</v>
      </c>
      <c r="AC180" s="55">
        <v>0.94366049766540527</v>
      </c>
      <c r="AD180" s="56">
        <v>0.94530248641967773</v>
      </c>
      <c r="AK180" s="57">
        <v>652</v>
      </c>
      <c r="AL180" s="58">
        <v>118385236</v>
      </c>
      <c r="AM180" s="59">
        <v>708</v>
      </c>
      <c r="AN180" s="60">
        <v>683</v>
      </c>
      <c r="AO180" s="61">
        <v>181572.44785276073</v>
      </c>
      <c r="AP180" s="58">
        <v>165000</v>
      </c>
      <c r="AQ180" s="59">
        <v>136.75460815429688</v>
      </c>
      <c r="AR180" s="59">
        <v>110</v>
      </c>
      <c r="AS180" s="62">
        <v>0.96992683410644531</v>
      </c>
      <c r="AT180" s="62">
        <v>0.97920888662338257</v>
      </c>
      <c r="AU180" s="62">
        <v>0.94836950302124023</v>
      </c>
      <c r="AV180" s="63">
        <v>0.9649122953414917</v>
      </c>
      <c r="AW180" s="58">
        <v>189009.53248587571</v>
      </c>
      <c r="AX180" s="58">
        <v>169900</v>
      </c>
      <c r="AY180" s="61">
        <v>186879.30746705711</v>
      </c>
      <c r="AZ180" s="58">
        <v>169000</v>
      </c>
      <c r="BA180" s="59">
        <v>136.37335205078125</v>
      </c>
      <c r="BB180" s="59">
        <v>109</v>
      </c>
      <c r="BC180" s="62">
        <v>0.94921809434890747</v>
      </c>
      <c r="BD180" s="63">
        <v>0.96462035179138184</v>
      </c>
    </row>
    <row r="181" spans="1:56" x14ac:dyDescent="0.3">
      <c r="A181" s="47">
        <v>40057</v>
      </c>
      <c r="B181" s="48">
        <v>62</v>
      </c>
      <c r="E181" s="49">
        <v>60</v>
      </c>
      <c r="F181" s="49">
        <v>67</v>
      </c>
      <c r="H181" s="51">
        <v>11134950</v>
      </c>
      <c r="I181" s="52">
        <v>179595.96774193548</v>
      </c>
      <c r="J181" s="53">
        <v>165000</v>
      </c>
      <c r="K181" s="54">
        <v>128.61289978027344</v>
      </c>
      <c r="L181" s="54">
        <v>113.5</v>
      </c>
      <c r="M181" s="55">
        <v>0.96964901685714722</v>
      </c>
      <c r="N181" s="55">
        <v>0.97212696075439453</v>
      </c>
      <c r="O181" s="55">
        <v>0.93674421310424805</v>
      </c>
      <c r="P181" s="56">
        <v>0.94998073577880859</v>
      </c>
      <c r="W181" s="53">
        <v>194903.58333333334</v>
      </c>
      <c r="X181" s="53">
        <v>164200</v>
      </c>
      <c r="Y181" s="52">
        <v>192896.49253731343</v>
      </c>
      <c r="Z181" s="53">
        <v>175500</v>
      </c>
      <c r="AA181" s="54">
        <v>109.11940002441406</v>
      </c>
      <c r="AB181" s="54">
        <v>96</v>
      </c>
      <c r="AC181" s="55">
        <v>0.95738494396209717</v>
      </c>
      <c r="AD181" s="56">
        <v>0.96385544538497925</v>
      </c>
      <c r="AK181" s="57">
        <v>581</v>
      </c>
      <c r="AL181" s="58">
        <v>105125425</v>
      </c>
      <c r="AM181" s="59">
        <v>652</v>
      </c>
      <c r="AN181" s="60">
        <v>627</v>
      </c>
      <c r="AO181" s="61">
        <v>180938.76936316694</v>
      </c>
      <c r="AP181" s="58">
        <v>165000</v>
      </c>
      <c r="AQ181" s="59">
        <v>138.85714721679688</v>
      </c>
      <c r="AR181" s="59">
        <v>113</v>
      </c>
      <c r="AS181" s="62">
        <v>0.96894222497940063</v>
      </c>
      <c r="AT181" s="62">
        <v>0.97832131385803223</v>
      </c>
      <c r="AU181" s="62">
        <v>0.94739037752151489</v>
      </c>
      <c r="AV181" s="63">
        <v>0.96545445919036865</v>
      </c>
      <c r="AW181" s="58">
        <v>190682.46779141104</v>
      </c>
      <c r="AX181" s="58">
        <v>169900</v>
      </c>
      <c r="AY181" s="61">
        <v>188120.36204146731</v>
      </c>
      <c r="AZ181" s="58">
        <v>169900</v>
      </c>
      <c r="BA181" s="59">
        <v>136.85964965820313</v>
      </c>
      <c r="BB181" s="59">
        <v>109</v>
      </c>
      <c r="BC181" s="62">
        <v>0.9497184157371521</v>
      </c>
      <c r="BD181" s="63">
        <v>0.96720004081726074</v>
      </c>
    </row>
    <row r="182" spans="1:56" x14ac:dyDescent="0.3">
      <c r="A182" s="47">
        <v>40026</v>
      </c>
      <c r="B182" s="48">
        <v>77</v>
      </c>
      <c r="E182" s="49">
        <v>71</v>
      </c>
      <c r="F182" s="49">
        <v>62</v>
      </c>
      <c r="H182" s="51">
        <v>14138807</v>
      </c>
      <c r="I182" s="52">
        <v>183620.87012987013</v>
      </c>
      <c r="J182" s="53">
        <v>170000</v>
      </c>
      <c r="K182" s="54">
        <v>126.7662353515625</v>
      </c>
      <c r="L182" s="54">
        <v>110</v>
      </c>
      <c r="M182" s="55">
        <v>0.97554737329483032</v>
      </c>
      <c r="N182" s="55">
        <v>0.98342543840408325</v>
      </c>
      <c r="O182" s="55">
        <v>0.95380806922912598</v>
      </c>
      <c r="P182" s="56">
        <v>0.96738326549530029</v>
      </c>
      <c r="W182" s="53">
        <v>177394.36619718309</v>
      </c>
      <c r="X182" s="53">
        <v>153900</v>
      </c>
      <c r="Y182" s="52">
        <v>183335.48387096773</v>
      </c>
      <c r="Z182" s="53">
        <v>169900</v>
      </c>
      <c r="AA182" s="54">
        <v>136.33871459960938</v>
      </c>
      <c r="AB182" s="54">
        <v>109.5</v>
      </c>
      <c r="AC182" s="55">
        <v>0.94095504283905029</v>
      </c>
      <c r="AD182" s="56">
        <v>0.95236676931381226</v>
      </c>
      <c r="AK182" s="57">
        <v>519</v>
      </c>
      <c r="AL182" s="58">
        <v>93990475</v>
      </c>
      <c r="AM182" s="59">
        <v>592</v>
      </c>
      <c r="AN182" s="60">
        <v>560</v>
      </c>
      <c r="AO182" s="61">
        <v>181099.18111753371</v>
      </c>
      <c r="AP182" s="58">
        <v>165000</v>
      </c>
      <c r="AQ182" s="59">
        <v>140.08091735839844</v>
      </c>
      <c r="AR182" s="59">
        <v>112</v>
      </c>
      <c r="AS182" s="62">
        <v>0.96885776519775391</v>
      </c>
      <c r="AT182" s="62">
        <v>0.97912168502807617</v>
      </c>
      <c r="AU182" s="62">
        <v>0.94865137338638306</v>
      </c>
      <c r="AV182" s="63">
        <v>0.9673115611076355</v>
      </c>
      <c r="AW182" s="58">
        <v>190254.65202702704</v>
      </c>
      <c r="AX182" s="58">
        <v>169900</v>
      </c>
      <c r="AY182" s="61">
        <v>187548.93214285714</v>
      </c>
      <c r="AZ182" s="58">
        <v>169900</v>
      </c>
      <c r="BA182" s="59">
        <v>140.17857360839844</v>
      </c>
      <c r="BB182" s="59">
        <v>111.5</v>
      </c>
      <c r="BC182" s="62">
        <v>0.94879293441772461</v>
      </c>
      <c r="BD182" s="63">
        <v>0.9673115611076355</v>
      </c>
    </row>
    <row r="183" spans="1:56" x14ac:dyDescent="0.3">
      <c r="A183" s="47">
        <v>39995</v>
      </c>
      <c r="B183" s="48">
        <v>105</v>
      </c>
      <c r="E183" s="49">
        <v>58</v>
      </c>
      <c r="F183" s="49">
        <v>67</v>
      </c>
      <c r="H183" s="51">
        <v>19540090</v>
      </c>
      <c r="I183" s="52">
        <v>186096.09523809524</v>
      </c>
      <c r="J183" s="53">
        <v>169900</v>
      </c>
      <c r="K183" s="54">
        <v>134.5047607421875</v>
      </c>
      <c r="L183" s="54">
        <v>107</v>
      </c>
      <c r="M183" s="55">
        <v>0.96650028228759766</v>
      </c>
      <c r="N183" s="55">
        <v>0.98420220613479614</v>
      </c>
      <c r="O183" s="55">
        <v>0.94710534811019897</v>
      </c>
      <c r="P183" s="56">
        <v>0.96444028615951538</v>
      </c>
      <c r="W183" s="53">
        <v>178999.9827586207</v>
      </c>
      <c r="X183" s="53">
        <v>166825</v>
      </c>
      <c r="Y183" s="52">
        <v>200737.91044776118</v>
      </c>
      <c r="Z183" s="53">
        <v>175000</v>
      </c>
      <c r="AA183" s="54">
        <v>137.74626159667969</v>
      </c>
      <c r="AB183" s="54">
        <v>114</v>
      </c>
      <c r="AC183" s="55">
        <v>0.92597228288650513</v>
      </c>
      <c r="AD183" s="56">
        <v>0.94788271188735962</v>
      </c>
      <c r="AK183" s="57">
        <v>442</v>
      </c>
      <c r="AL183" s="58">
        <v>79851668</v>
      </c>
      <c r="AM183" s="59">
        <v>521</v>
      </c>
      <c r="AN183" s="60">
        <v>498</v>
      </c>
      <c r="AO183" s="61">
        <v>180659.88235294117</v>
      </c>
      <c r="AP183" s="58">
        <v>163500</v>
      </c>
      <c r="AQ183" s="59">
        <v>142.40045166015625</v>
      </c>
      <c r="AR183" s="59">
        <v>113</v>
      </c>
      <c r="AS183" s="62">
        <v>0.96769237518310547</v>
      </c>
      <c r="AT183" s="62">
        <v>0.97861695289611816</v>
      </c>
      <c r="AU183" s="62">
        <v>0.94774484634399414</v>
      </c>
      <c r="AV183" s="63">
        <v>0.96720004081726074</v>
      </c>
      <c r="AW183" s="58">
        <v>192007.20537428022</v>
      </c>
      <c r="AX183" s="58">
        <v>171900</v>
      </c>
      <c r="AY183" s="61">
        <v>188073.49799196786</v>
      </c>
      <c r="AZ183" s="58">
        <v>169900</v>
      </c>
      <c r="BA183" s="59">
        <v>140.65663146972656</v>
      </c>
      <c r="BB183" s="59">
        <v>111.5</v>
      </c>
      <c r="BC183" s="62">
        <v>0.94976073503494263</v>
      </c>
      <c r="BD183" s="63">
        <v>0.96780288219451904</v>
      </c>
    </row>
    <row r="184" spans="1:56" x14ac:dyDescent="0.3">
      <c r="A184" s="47">
        <v>39965</v>
      </c>
      <c r="B184" s="48">
        <v>105</v>
      </c>
      <c r="E184" s="49">
        <v>85</v>
      </c>
      <c r="F184" s="49">
        <v>108</v>
      </c>
      <c r="H184" s="51">
        <v>18620334</v>
      </c>
      <c r="I184" s="52">
        <v>177336.51428571428</v>
      </c>
      <c r="J184" s="53">
        <v>165000</v>
      </c>
      <c r="K184" s="54">
        <v>130.43809509277344</v>
      </c>
      <c r="L184" s="54">
        <v>103</v>
      </c>
      <c r="M184" s="55">
        <v>0.96577388048171997</v>
      </c>
      <c r="N184" s="55">
        <v>0.97850257158279419</v>
      </c>
      <c r="O184" s="55">
        <v>0.94752025604248047</v>
      </c>
      <c r="P184" s="56">
        <v>0.9704735279083252</v>
      </c>
      <c r="W184" s="53">
        <v>203570.11764705883</v>
      </c>
      <c r="X184" s="53">
        <v>185000</v>
      </c>
      <c r="Y184" s="52">
        <v>182948.00925925927</v>
      </c>
      <c r="Z184" s="53">
        <v>162450</v>
      </c>
      <c r="AA184" s="54">
        <v>131.45370483398438</v>
      </c>
      <c r="AB184" s="54">
        <v>98</v>
      </c>
      <c r="AC184" s="55">
        <v>0.9511597752571106</v>
      </c>
      <c r="AD184" s="56">
        <v>0.9692307710647583</v>
      </c>
      <c r="AK184" s="57">
        <v>337</v>
      </c>
      <c r="AL184" s="58">
        <v>60311578</v>
      </c>
      <c r="AM184" s="59">
        <v>463</v>
      </c>
      <c r="AN184" s="60">
        <v>431</v>
      </c>
      <c r="AO184" s="61">
        <v>178966.10682492581</v>
      </c>
      <c r="AP184" s="58">
        <v>162500</v>
      </c>
      <c r="AQ184" s="59">
        <v>144.86053466796875</v>
      </c>
      <c r="AR184" s="59">
        <v>113</v>
      </c>
      <c r="AS184" s="62">
        <v>0.9680638313293457</v>
      </c>
      <c r="AT184" s="62">
        <v>0.9774436354637146</v>
      </c>
      <c r="AU184" s="62">
        <v>0.94794398546218872</v>
      </c>
      <c r="AV184" s="63">
        <v>0.96735870838165283</v>
      </c>
      <c r="AW184" s="58">
        <v>193636.61987041036</v>
      </c>
      <c r="AX184" s="58">
        <v>172900</v>
      </c>
      <c r="AY184" s="61">
        <v>186104.78422273783</v>
      </c>
      <c r="AZ184" s="58">
        <v>169612</v>
      </c>
      <c r="BA184" s="59">
        <v>141.10905456542969</v>
      </c>
      <c r="BB184" s="59">
        <v>111</v>
      </c>
      <c r="BC184" s="62">
        <v>0.95349335670471191</v>
      </c>
      <c r="BD184" s="63">
        <v>0.96967858076095581</v>
      </c>
    </row>
    <row r="185" spans="1:56" x14ac:dyDescent="0.3">
      <c r="A185" s="47">
        <v>39934</v>
      </c>
      <c r="B185" s="48">
        <v>63</v>
      </c>
      <c r="E185" s="49">
        <v>64</v>
      </c>
      <c r="F185" s="49">
        <v>61</v>
      </c>
      <c r="H185" s="51">
        <v>12005409</v>
      </c>
      <c r="I185" s="52">
        <v>190562.04761904763</v>
      </c>
      <c r="J185" s="53">
        <v>170000</v>
      </c>
      <c r="K185" s="54">
        <v>128.34921264648438</v>
      </c>
      <c r="L185" s="54">
        <v>93</v>
      </c>
      <c r="M185" s="55">
        <v>0.98508822917938232</v>
      </c>
      <c r="N185" s="55">
        <v>0.98999470472335815</v>
      </c>
      <c r="O185" s="55">
        <v>0.97706860303878784</v>
      </c>
      <c r="P185" s="56">
        <v>0.98655116558074951</v>
      </c>
      <c r="W185" s="53">
        <v>178046.875</v>
      </c>
      <c r="X185" s="53">
        <v>159700</v>
      </c>
      <c r="Y185" s="52">
        <v>179806.55737704918</v>
      </c>
      <c r="Z185" s="53">
        <v>161900</v>
      </c>
      <c r="AA185" s="54">
        <v>125.14753723144531</v>
      </c>
      <c r="AB185" s="54">
        <v>99</v>
      </c>
      <c r="AC185" s="55">
        <v>0.9526747465133667</v>
      </c>
      <c r="AD185" s="56">
        <v>0.96967858076095581</v>
      </c>
      <c r="AK185" s="57">
        <v>232</v>
      </c>
      <c r="AL185" s="58">
        <v>41691244</v>
      </c>
      <c r="AM185" s="59">
        <v>378</v>
      </c>
      <c r="AN185" s="60">
        <v>323</v>
      </c>
      <c r="AO185" s="61">
        <v>179703.63793103449</v>
      </c>
      <c r="AP185" s="58">
        <v>159950</v>
      </c>
      <c r="AQ185" s="59">
        <v>151.38792419433594</v>
      </c>
      <c r="AR185" s="59">
        <v>117</v>
      </c>
      <c r="AS185" s="62">
        <v>0.9691002368927002</v>
      </c>
      <c r="AT185" s="62">
        <v>0.97676277160644531</v>
      </c>
      <c r="AU185" s="62">
        <v>0.94813823699951172</v>
      </c>
      <c r="AV185" s="63">
        <v>0.9637681245803833</v>
      </c>
      <c r="AW185" s="58">
        <v>191402.89682539683</v>
      </c>
      <c r="AX185" s="58">
        <v>169925</v>
      </c>
      <c r="AY185" s="61">
        <v>187160.30030959751</v>
      </c>
      <c r="AZ185" s="58">
        <v>169900</v>
      </c>
      <c r="BA185" s="59">
        <v>144.33746337890625</v>
      </c>
      <c r="BB185" s="59">
        <v>113</v>
      </c>
      <c r="BC185" s="62">
        <v>0.95427370071411133</v>
      </c>
      <c r="BD185" s="63">
        <v>0.96972048282623291</v>
      </c>
    </row>
    <row r="186" spans="1:56" x14ac:dyDescent="0.3">
      <c r="A186" s="47">
        <v>39904</v>
      </c>
      <c r="B186" s="48">
        <v>50</v>
      </c>
      <c r="E186" s="49">
        <v>78</v>
      </c>
      <c r="F186" s="49">
        <v>91</v>
      </c>
      <c r="H186" s="51">
        <v>8356882</v>
      </c>
      <c r="I186" s="52">
        <v>167137.64000000001</v>
      </c>
      <c r="J186" s="53">
        <v>151000</v>
      </c>
      <c r="K186" s="54">
        <v>164.72000122070313</v>
      </c>
      <c r="L186" s="54">
        <v>136.5</v>
      </c>
      <c r="M186" s="55">
        <v>0.96834957599639893</v>
      </c>
      <c r="N186" s="55">
        <v>0.97630071640014648</v>
      </c>
      <c r="O186" s="55">
        <v>0.92813748121261597</v>
      </c>
      <c r="P186" s="56">
        <v>0.95797133445739746</v>
      </c>
      <c r="W186" s="53">
        <v>190607.46153846153</v>
      </c>
      <c r="X186" s="53">
        <v>169997.5</v>
      </c>
      <c r="Y186" s="52">
        <v>186498.75824175825</v>
      </c>
      <c r="Z186" s="53">
        <v>171900</v>
      </c>
      <c r="AA186" s="54">
        <v>130.58241271972656</v>
      </c>
      <c r="AB186" s="54">
        <v>103</v>
      </c>
      <c r="AC186" s="55">
        <v>0.96846961975097656</v>
      </c>
      <c r="AD186" s="56">
        <v>0.98253273963928223</v>
      </c>
      <c r="AK186" s="57">
        <v>169</v>
      </c>
      <c r="AL186" s="58">
        <v>29685835</v>
      </c>
      <c r="AM186" s="59">
        <v>314</v>
      </c>
      <c r="AN186" s="60">
        <v>262</v>
      </c>
      <c r="AO186" s="61">
        <v>175655.82840236687</v>
      </c>
      <c r="AP186" s="58">
        <v>155000</v>
      </c>
      <c r="AQ186" s="59">
        <v>159.97633361816406</v>
      </c>
      <c r="AR186" s="59">
        <v>136</v>
      </c>
      <c r="AS186" s="62">
        <v>0.96314024925231934</v>
      </c>
      <c r="AT186" s="62">
        <v>0.97261041402816772</v>
      </c>
      <c r="AU186" s="62">
        <v>0.93739765882492065</v>
      </c>
      <c r="AV186" s="63">
        <v>0.9523809552192688</v>
      </c>
      <c r="AW186" s="58">
        <v>194125.14331210192</v>
      </c>
      <c r="AX186" s="58">
        <v>174200</v>
      </c>
      <c r="AY186" s="61">
        <v>188872.43129770993</v>
      </c>
      <c r="AZ186" s="58">
        <v>170950</v>
      </c>
      <c r="BA186" s="59">
        <v>148.80534362792969</v>
      </c>
      <c r="BB186" s="59">
        <v>118</v>
      </c>
      <c r="BC186" s="62">
        <v>0.95465028285980225</v>
      </c>
      <c r="BD186" s="63">
        <v>0.96974396705627441</v>
      </c>
    </row>
    <row r="187" spans="1:56" x14ac:dyDescent="0.3">
      <c r="A187" s="47">
        <v>39873</v>
      </c>
      <c r="B187" s="48">
        <v>55</v>
      </c>
      <c r="E187" s="49">
        <v>93</v>
      </c>
      <c r="F187" s="49">
        <v>69</v>
      </c>
      <c r="H187" s="51">
        <v>10885150</v>
      </c>
      <c r="I187" s="52">
        <v>197911.81818181818</v>
      </c>
      <c r="J187" s="53">
        <v>158000</v>
      </c>
      <c r="K187" s="54">
        <v>148.78181457519531</v>
      </c>
      <c r="L187" s="54">
        <v>139</v>
      </c>
      <c r="M187" s="55">
        <v>0.96481525897979736</v>
      </c>
      <c r="N187" s="55">
        <v>0.97491037845611572</v>
      </c>
      <c r="O187" s="55">
        <v>0.95442384481430054</v>
      </c>
      <c r="P187" s="56">
        <v>0.96870344877243042</v>
      </c>
      <c r="W187" s="53">
        <v>191297.04301075268</v>
      </c>
      <c r="X187" s="53">
        <v>174565</v>
      </c>
      <c r="Y187" s="52">
        <v>194899.75362318842</v>
      </c>
      <c r="Z187" s="53">
        <v>174565</v>
      </c>
      <c r="AA187" s="54">
        <v>151.89854431152344</v>
      </c>
      <c r="AB187" s="54">
        <v>112</v>
      </c>
      <c r="AC187" s="55">
        <v>0.943439781665802</v>
      </c>
      <c r="AD187" s="56">
        <v>0.96802347898483276</v>
      </c>
      <c r="AK187" s="57">
        <v>119</v>
      </c>
      <c r="AL187" s="58">
        <v>21328953</v>
      </c>
      <c r="AM187" s="59">
        <v>236</v>
      </c>
      <c r="AN187" s="60">
        <v>171</v>
      </c>
      <c r="AO187" s="61">
        <v>179234.89915966385</v>
      </c>
      <c r="AP187" s="58">
        <v>155900</v>
      </c>
      <c r="AQ187" s="59">
        <v>157.98320007324219</v>
      </c>
      <c r="AR187" s="59">
        <v>133</v>
      </c>
      <c r="AS187" s="62">
        <v>0.96095144748687744</v>
      </c>
      <c r="AT187" s="62">
        <v>0.97115951776504517</v>
      </c>
      <c r="AU187" s="62">
        <v>0.94135499000549316</v>
      </c>
      <c r="AV187" s="63">
        <v>0.95233553647994995</v>
      </c>
      <c r="AW187" s="58">
        <v>195287.76694915254</v>
      </c>
      <c r="AX187" s="58">
        <v>174532.5</v>
      </c>
      <c r="AY187" s="61">
        <v>190135.61403508772</v>
      </c>
      <c r="AZ187" s="58">
        <v>169900</v>
      </c>
      <c r="BA187" s="59">
        <v>158.5029296875</v>
      </c>
      <c r="BB187" s="59">
        <v>126</v>
      </c>
      <c r="BC187" s="62">
        <v>0.94716483354568481</v>
      </c>
      <c r="BD187" s="63">
        <v>0.96341782808303833</v>
      </c>
    </row>
    <row r="188" spans="1:56" x14ac:dyDescent="0.3">
      <c r="A188" s="47">
        <v>39845</v>
      </c>
      <c r="B188" s="48">
        <v>32</v>
      </c>
      <c r="E188" s="49">
        <v>91</v>
      </c>
      <c r="F188" s="49">
        <v>58</v>
      </c>
      <c r="H188" s="51">
        <v>4978400</v>
      </c>
      <c r="I188" s="52">
        <v>155575</v>
      </c>
      <c r="J188" s="53">
        <v>149000</v>
      </c>
      <c r="K188" s="54">
        <v>179.59375</v>
      </c>
      <c r="L188" s="54">
        <v>138.5</v>
      </c>
      <c r="M188" s="55">
        <v>0.95912206172943115</v>
      </c>
      <c r="N188" s="55">
        <v>0.97142815589904785</v>
      </c>
      <c r="O188" s="55">
        <v>0.93126338720321655</v>
      </c>
      <c r="P188" s="56">
        <v>0.94426226615905762</v>
      </c>
      <c r="W188" s="53">
        <v>199377.78021978022</v>
      </c>
      <c r="X188" s="53">
        <v>169950</v>
      </c>
      <c r="Y188" s="52">
        <v>180246.03448275861</v>
      </c>
      <c r="Z188" s="53">
        <v>169700</v>
      </c>
      <c r="AA188" s="54">
        <v>168.91378784179688</v>
      </c>
      <c r="AB188" s="54">
        <v>138.5</v>
      </c>
      <c r="AC188" s="55">
        <v>0.96021914482116699</v>
      </c>
      <c r="AD188" s="56">
        <v>0.95797133445739746</v>
      </c>
      <c r="AK188" s="57">
        <v>64</v>
      </c>
      <c r="AL188" s="58">
        <v>10443803</v>
      </c>
      <c r="AM188" s="59">
        <v>143</v>
      </c>
      <c r="AN188" s="60">
        <v>102</v>
      </c>
      <c r="AO188" s="61">
        <v>163184.421875</v>
      </c>
      <c r="AP188" s="58">
        <v>153375</v>
      </c>
      <c r="AQ188" s="59">
        <v>165.890625</v>
      </c>
      <c r="AR188" s="59">
        <v>132</v>
      </c>
      <c r="AS188" s="62">
        <v>0.95763093233108521</v>
      </c>
      <c r="AT188" s="62">
        <v>0.96523690223693848</v>
      </c>
      <c r="AU188" s="62">
        <v>0.92976164817810059</v>
      </c>
      <c r="AV188" s="63">
        <v>0.94443881511688232</v>
      </c>
      <c r="AW188" s="58">
        <v>197883.13286713287</v>
      </c>
      <c r="AX188" s="58">
        <v>173900</v>
      </c>
      <c r="AY188" s="61">
        <v>186912.81372549021</v>
      </c>
      <c r="AZ188" s="58">
        <v>165200</v>
      </c>
      <c r="BA188" s="59">
        <v>162.9705810546875</v>
      </c>
      <c r="BB188" s="59">
        <v>138.5</v>
      </c>
      <c r="BC188" s="62">
        <v>0.94969785213470459</v>
      </c>
      <c r="BD188" s="63">
        <v>0.9565085768699646</v>
      </c>
    </row>
    <row r="189" spans="1:56" x14ac:dyDescent="0.3">
      <c r="A189" s="47">
        <v>39814</v>
      </c>
      <c r="B189" s="48">
        <v>32</v>
      </c>
      <c r="E189" s="49">
        <v>52</v>
      </c>
      <c r="F189" s="49">
        <v>44</v>
      </c>
      <c r="H189" s="51">
        <v>5465403</v>
      </c>
      <c r="I189" s="52">
        <v>170793.84375</v>
      </c>
      <c r="J189" s="53">
        <v>165851.5</v>
      </c>
      <c r="K189" s="54">
        <v>152.1875</v>
      </c>
      <c r="L189" s="54">
        <v>122.5</v>
      </c>
      <c r="M189" s="55">
        <v>0.95613980293273926</v>
      </c>
      <c r="N189" s="55">
        <v>0.95970749855041504</v>
      </c>
      <c r="O189" s="55">
        <v>0.92825990915298462</v>
      </c>
      <c r="P189" s="56">
        <v>0.95132744312286377</v>
      </c>
      <c r="W189" s="53">
        <v>195267.5</v>
      </c>
      <c r="X189" s="53">
        <v>178725</v>
      </c>
      <c r="Y189" s="52">
        <v>195700.84090909091</v>
      </c>
      <c r="Z189" s="53">
        <v>160200</v>
      </c>
      <c r="AA189" s="54">
        <v>155.13636779785156</v>
      </c>
      <c r="AB189" s="54">
        <v>138.5</v>
      </c>
      <c r="AC189" s="55">
        <v>0.93630713224411011</v>
      </c>
      <c r="AD189" s="56">
        <v>0.95387101173400879</v>
      </c>
      <c r="AK189" s="57">
        <v>32</v>
      </c>
      <c r="AL189" s="58">
        <v>5465403</v>
      </c>
      <c r="AM189" s="59">
        <v>52</v>
      </c>
      <c r="AN189" s="60">
        <v>44</v>
      </c>
      <c r="AO189" s="61">
        <v>170793.84375</v>
      </c>
      <c r="AP189" s="58">
        <v>165851.5</v>
      </c>
      <c r="AQ189" s="59">
        <v>152.1875</v>
      </c>
      <c r="AR189" s="59">
        <v>122.5</v>
      </c>
      <c r="AS189" s="62">
        <v>0.95613980293273926</v>
      </c>
      <c r="AT189" s="62">
        <v>0.95970749855041504</v>
      </c>
      <c r="AU189" s="62">
        <v>0.92825990915298462</v>
      </c>
      <c r="AV189" s="63">
        <v>0.95132744312286377</v>
      </c>
      <c r="AW189" s="58">
        <v>195267.5</v>
      </c>
      <c r="AX189" s="58">
        <v>178725</v>
      </c>
      <c r="AY189" s="61">
        <v>195700.84090909091</v>
      </c>
      <c r="AZ189" s="58">
        <v>160200</v>
      </c>
      <c r="BA189" s="59">
        <v>155.13636779785156</v>
      </c>
      <c r="BB189" s="59">
        <v>138.5</v>
      </c>
      <c r="BC189" s="62">
        <v>0.93630713224411011</v>
      </c>
      <c r="BD189" s="63">
        <v>0.95387101173400879</v>
      </c>
    </row>
    <row r="190" spans="1:56" x14ac:dyDescent="0.3">
      <c r="A190" s="47">
        <v>39783</v>
      </c>
      <c r="B190" s="48">
        <v>48</v>
      </c>
      <c r="E190" s="49">
        <v>35</v>
      </c>
      <c r="F190" s="49">
        <v>43</v>
      </c>
      <c r="H190" s="51">
        <v>8009370</v>
      </c>
      <c r="I190" s="52">
        <v>166861.875</v>
      </c>
      <c r="J190" s="53">
        <v>151950</v>
      </c>
      <c r="K190" s="54">
        <v>165.95832824707031</v>
      </c>
      <c r="L190" s="54">
        <v>141.5</v>
      </c>
      <c r="M190" s="55">
        <v>0.94648575782775879</v>
      </c>
      <c r="N190" s="55">
        <v>0.96598553657531738</v>
      </c>
      <c r="O190" s="55">
        <v>0.91800194978713989</v>
      </c>
      <c r="P190" s="56">
        <v>0.9582895040512085</v>
      </c>
      <c r="W190" s="53">
        <v>176668.57142857142</v>
      </c>
      <c r="X190" s="53">
        <v>156900</v>
      </c>
      <c r="Y190" s="52">
        <v>166214.53488372092</v>
      </c>
      <c r="Z190" s="53">
        <v>159275</v>
      </c>
      <c r="AA190" s="54">
        <v>157.41860961914063</v>
      </c>
      <c r="AB190" s="54">
        <v>129</v>
      </c>
      <c r="AC190" s="55">
        <v>0.91185307502746582</v>
      </c>
      <c r="AD190" s="56">
        <v>0.95044702291488647</v>
      </c>
      <c r="AK190" s="57">
        <v>757</v>
      </c>
      <c r="AL190" s="58">
        <v>134802141</v>
      </c>
      <c r="AM190" s="59">
        <v>726</v>
      </c>
      <c r="AN190" s="60">
        <v>759</v>
      </c>
      <c r="AO190" s="61">
        <v>178309.71031746033</v>
      </c>
      <c r="AP190" s="58">
        <v>160950</v>
      </c>
      <c r="AQ190" s="59">
        <v>142.47027587890625</v>
      </c>
      <c r="AR190" s="59">
        <v>110</v>
      </c>
      <c r="AS190" s="62">
        <v>0.97000855207443237</v>
      </c>
      <c r="AT190" s="62">
        <v>0.97739970684051514</v>
      </c>
      <c r="AU190" s="62">
        <v>0.95538234710693359</v>
      </c>
      <c r="AV190" s="63">
        <v>0.9660724401473999</v>
      </c>
      <c r="AW190" s="58">
        <v>183031.92837465566</v>
      </c>
      <c r="AX190" s="58">
        <v>163750</v>
      </c>
      <c r="AY190" s="61">
        <v>183144.77997364954</v>
      </c>
      <c r="AZ190" s="58">
        <v>167000</v>
      </c>
      <c r="BA190" s="59">
        <v>142.15019226074219</v>
      </c>
      <c r="BB190" s="59">
        <v>112</v>
      </c>
      <c r="BC190" s="62">
        <v>0.95429694652557373</v>
      </c>
      <c r="BD190" s="63">
        <v>0.96463024616241455</v>
      </c>
    </row>
    <row r="191" spans="1:56" x14ac:dyDescent="0.3">
      <c r="A191" s="47">
        <v>39753</v>
      </c>
      <c r="B191" s="48">
        <v>23</v>
      </c>
      <c r="E191" s="49">
        <v>30</v>
      </c>
      <c r="F191" s="49">
        <v>34</v>
      </c>
      <c r="H191" s="51">
        <v>4093981</v>
      </c>
      <c r="I191" s="52">
        <v>177999.17391304349</v>
      </c>
      <c r="J191" s="53">
        <v>150000</v>
      </c>
      <c r="K191" s="54">
        <v>147.86956787109375</v>
      </c>
      <c r="L191" s="54">
        <v>130</v>
      </c>
      <c r="M191" s="55">
        <v>0.95393288135528564</v>
      </c>
      <c r="N191" s="55">
        <v>0.96974396705627441</v>
      </c>
      <c r="O191" s="55">
        <v>0.93162029981613159</v>
      </c>
      <c r="P191" s="56">
        <v>0.94773900508880615</v>
      </c>
      <c r="W191" s="53">
        <v>175416.6</v>
      </c>
      <c r="X191" s="53">
        <v>156950</v>
      </c>
      <c r="Y191" s="52">
        <v>180875</v>
      </c>
      <c r="Z191" s="53">
        <v>154950</v>
      </c>
      <c r="AA191" s="54">
        <v>165.11764526367188</v>
      </c>
      <c r="AB191" s="54">
        <v>142.5</v>
      </c>
      <c r="AC191" s="55">
        <v>0.91437357664108276</v>
      </c>
      <c r="AD191" s="56">
        <v>0.94267028570175171</v>
      </c>
      <c r="AK191" s="57">
        <v>709</v>
      </c>
      <c r="AL191" s="58">
        <v>126792771</v>
      </c>
      <c r="AM191" s="59">
        <v>691</v>
      </c>
      <c r="AN191" s="60">
        <v>716</v>
      </c>
      <c r="AO191" s="61">
        <v>179085.83474576272</v>
      </c>
      <c r="AP191" s="58">
        <v>162500</v>
      </c>
      <c r="AQ191" s="59">
        <v>140.88011169433594</v>
      </c>
      <c r="AR191" s="59">
        <v>109</v>
      </c>
      <c r="AS191" s="62">
        <v>0.97160333395004272</v>
      </c>
      <c r="AT191" s="62">
        <v>0.97825831174850464</v>
      </c>
      <c r="AU191" s="62">
        <v>0.95823395252227783</v>
      </c>
      <c r="AV191" s="63">
        <v>0.96711796522140503</v>
      </c>
      <c r="AW191" s="58">
        <v>183354.24023154849</v>
      </c>
      <c r="AX191" s="58">
        <v>164000</v>
      </c>
      <c r="AY191" s="61">
        <v>184161.5405027933</v>
      </c>
      <c r="AZ191" s="58">
        <v>167600</v>
      </c>
      <c r="BA191" s="59">
        <v>141.23324584960938</v>
      </c>
      <c r="BB191" s="59">
        <v>109</v>
      </c>
      <c r="BC191" s="62">
        <v>0.95714008808135986</v>
      </c>
      <c r="BD191" s="63">
        <v>0.96638655662536621</v>
      </c>
    </row>
    <row r="192" spans="1:56" x14ac:dyDescent="0.3">
      <c r="A192" s="47">
        <v>39722</v>
      </c>
      <c r="B192" s="48">
        <v>55</v>
      </c>
      <c r="E192" s="49">
        <v>41</v>
      </c>
      <c r="F192" s="49">
        <v>28</v>
      </c>
      <c r="H192" s="51">
        <v>9955600</v>
      </c>
      <c r="I192" s="52">
        <v>181010.90909090909</v>
      </c>
      <c r="J192" s="53">
        <v>166500</v>
      </c>
      <c r="K192" s="54">
        <v>143.72727966308594</v>
      </c>
      <c r="L192" s="54">
        <v>97</v>
      </c>
      <c r="M192" s="55">
        <v>0.97135072946548462</v>
      </c>
      <c r="N192" s="55">
        <v>0.97921478748321533</v>
      </c>
      <c r="O192" s="55">
        <v>0.95528680086135864</v>
      </c>
      <c r="P192" s="56">
        <v>0.96616768836975098</v>
      </c>
      <c r="W192" s="53">
        <v>187253.63414634147</v>
      </c>
      <c r="X192" s="53">
        <v>159900</v>
      </c>
      <c r="Y192" s="52">
        <v>188996.42857142858</v>
      </c>
      <c r="Z192" s="53">
        <v>154750</v>
      </c>
      <c r="AA192" s="54">
        <v>109.07142639160156</v>
      </c>
      <c r="AB192" s="54">
        <v>98</v>
      </c>
      <c r="AC192" s="55">
        <v>0.95091807842254639</v>
      </c>
      <c r="AD192" s="56">
        <v>0.95975196361541748</v>
      </c>
      <c r="AK192" s="57">
        <v>686</v>
      </c>
      <c r="AL192" s="58">
        <v>122698790</v>
      </c>
      <c r="AM192" s="59">
        <v>661</v>
      </c>
      <c r="AN192" s="60">
        <v>682</v>
      </c>
      <c r="AO192" s="61">
        <v>179122.3211678832</v>
      </c>
      <c r="AP192" s="58">
        <v>163500</v>
      </c>
      <c r="AQ192" s="59">
        <v>140.64576721191406</v>
      </c>
      <c r="AR192" s="59">
        <v>109</v>
      </c>
      <c r="AS192" s="62">
        <v>0.97219663858413696</v>
      </c>
      <c r="AT192" s="62">
        <v>0.97864770889282227</v>
      </c>
      <c r="AU192" s="62">
        <v>0.95924168825149536</v>
      </c>
      <c r="AV192" s="63">
        <v>0.96774190664291382</v>
      </c>
      <c r="AW192" s="58">
        <v>183714.49621785173</v>
      </c>
      <c r="AX192" s="58">
        <v>164850</v>
      </c>
      <c r="AY192" s="61">
        <v>184325.38563049852</v>
      </c>
      <c r="AZ192" s="58">
        <v>168725</v>
      </c>
      <c r="BA192" s="59">
        <v>140.04252624511719</v>
      </c>
      <c r="BB192" s="59">
        <v>109</v>
      </c>
      <c r="BC192" s="62">
        <v>0.95951598882675171</v>
      </c>
      <c r="BD192" s="63">
        <v>0.96781998872756958</v>
      </c>
    </row>
    <row r="193" spans="1:56" x14ac:dyDescent="0.3">
      <c r="A193" s="47">
        <v>39692</v>
      </c>
      <c r="B193" s="48">
        <v>63</v>
      </c>
      <c r="E193" s="49">
        <v>42</v>
      </c>
      <c r="F193" s="49">
        <v>53</v>
      </c>
      <c r="H193" s="51">
        <v>10248191</v>
      </c>
      <c r="I193" s="52">
        <v>162669.6984126984</v>
      </c>
      <c r="J193" s="53">
        <v>155000</v>
      </c>
      <c r="K193" s="54">
        <v>138.84126281738281</v>
      </c>
      <c r="L193" s="54">
        <v>109</v>
      </c>
      <c r="M193" s="55">
        <v>0.97482174634933472</v>
      </c>
      <c r="N193" s="55">
        <v>0.97868639230728149</v>
      </c>
      <c r="O193" s="55">
        <v>0.95359295606613159</v>
      </c>
      <c r="P193" s="56">
        <v>0.95900797843933105</v>
      </c>
      <c r="W193" s="53">
        <v>174562.5</v>
      </c>
      <c r="X193" s="53">
        <v>159900</v>
      </c>
      <c r="Y193" s="52">
        <v>182792.90566037735</v>
      </c>
      <c r="Z193" s="53">
        <v>158000</v>
      </c>
      <c r="AA193" s="54">
        <v>180</v>
      </c>
      <c r="AB193" s="54">
        <v>125</v>
      </c>
      <c r="AC193" s="55">
        <v>0.94942748546600342</v>
      </c>
      <c r="AD193" s="56">
        <v>0.95946669578552246</v>
      </c>
      <c r="AK193" s="57">
        <v>631</v>
      </c>
      <c r="AL193" s="58">
        <v>112743190</v>
      </c>
      <c r="AM193" s="59">
        <v>620</v>
      </c>
      <c r="AN193" s="60">
        <v>654</v>
      </c>
      <c r="AO193" s="61">
        <v>178957.44444444444</v>
      </c>
      <c r="AP193" s="58">
        <v>163250</v>
      </c>
      <c r="AQ193" s="59">
        <v>140.37718200683594</v>
      </c>
      <c r="AR193" s="59">
        <v>109</v>
      </c>
      <c r="AS193" s="62">
        <v>0.97227048873901367</v>
      </c>
      <c r="AT193" s="62">
        <v>0.97862052917480469</v>
      </c>
      <c r="AU193" s="62">
        <v>0.95964694023132324</v>
      </c>
      <c r="AV193" s="63">
        <v>0.96774190664291382</v>
      </c>
      <c r="AW193" s="58">
        <v>183480.4564516129</v>
      </c>
      <c r="AX193" s="58">
        <v>164900</v>
      </c>
      <c r="AY193" s="61">
        <v>184125.40214067278</v>
      </c>
      <c r="AZ193" s="58">
        <v>169000</v>
      </c>
      <c r="BA193" s="59">
        <v>141.36849975585938</v>
      </c>
      <c r="BB193" s="59">
        <v>109</v>
      </c>
      <c r="BC193" s="62">
        <v>0.9599413275718689</v>
      </c>
      <c r="BD193" s="63">
        <v>0.96802651882171631</v>
      </c>
    </row>
    <row r="194" spans="1:56" x14ac:dyDescent="0.3">
      <c r="A194" s="47">
        <v>39661</v>
      </c>
      <c r="B194" s="48">
        <v>98</v>
      </c>
      <c r="E194" s="49">
        <v>47</v>
      </c>
      <c r="F194" s="49">
        <v>76</v>
      </c>
      <c r="H194" s="51">
        <v>18373278</v>
      </c>
      <c r="I194" s="52">
        <v>187482.42857142858</v>
      </c>
      <c r="J194" s="53">
        <v>169450</v>
      </c>
      <c r="K194" s="54">
        <v>137.37754821777344</v>
      </c>
      <c r="L194" s="54">
        <v>114</v>
      </c>
      <c r="M194" s="55">
        <v>0.97492259740829468</v>
      </c>
      <c r="N194" s="55">
        <v>0.97472494840621948</v>
      </c>
      <c r="O194" s="55">
        <v>0.96586787700653076</v>
      </c>
      <c r="P194" s="56">
        <v>0.96363633871078491</v>
      </c>
      <c r="W194" s="53">
        <v>186045.74468085106</v>
      </c>
      <c r="X194" s="53">
        <v>159900</v>
      </c>
      <c r="Y194" s="52">
        <v>172732.64473684211</v>
      </c>
      <c r="Z194" s="53">
        <v>169400</v>
      </c>
      <c r="AA194" s="54">
        <v>138.1842041015625</v>
      </c>
      <c r="AB194" s="54">
        <v>106</v>
      </c>
      <c r="AC194" s="55">
        <v>0.95655989646911621</v>
      </c>
      <c r="AD194" s="56">
        <v>0.96655553579330444</v>
      </c>
      <c r="AK194" s="57">
        <v>568</v>
      </c>
      <c r="AL194" s="58">
        <v>102494999</v>
      </c>
      <c r="AM194" s="59">
        <v>578</v>
      </c>
      <c r="AN194" s="60">
        <v>601</v>
      </c>
      <c r="AO194" s="61">
        <v>180767.19400352734</v>
      </c>
      <c r="AP194" s="58">
        <v>165000</v>
      </c>
      <c r="AQ194" s="59">
        <v>140.54753112792969</v>
      </c>
      <c r="AR194" s="59">
        <v>111</v>
      </c>
      <c r="AS194" s="62">
        <v>0.97198700904846191</v>
      </c>
      <c r="AT194" s="62">
        <v>0.97859328985214233</v>
      </c>
      <c r="AU194" s="62">
        <v>0.96042472124099731</v>
      </c>
      <c r="AV194" s="63">
        <v>0.9682539701461792</v>
      </c>
      <c r="AW194" s="58">
        <v>184128.47404844291</v>
      </c>
      <c r="AX194" s="58">
        <v>164950</v>
      </c>
      <c r="AY194" s="61">
        <v>184242.91014975042</v>
      </c>
      <c r="AZ194" s="58">
        <v>169800</v>
      </c>
      <c r="BA194" s="59">
        <v>137.96173095703125</v>
      </c>
      <c r="BB194" s="59">
        <v>108</v>
      </c>
      <c r="BC194" s="62">
        <v>0.96093779802322388</v>
      </c>
      <c r="BD194" s="63">
        <v>0.96836668252944946</v>
      </c>
    </row>
    <row r="195" spans="1:56" x14ac:dyDescent="0.3">
      <c r="A195" s="47">
        <v>39630</v>
      </c>
      <c r="B195" s="48">
        <v>91</v>
      </c>
      <c r="E195" s="49">
        <v>84</v>
      </c>
      <c r="F195" s="49">
        <v>87</v>
      </c>
      <c r="H195" s="51">
        <v>16397622</v>
      </c>
      <c r="I195" s="52">
        <v>180193.64835164836</v>
      </c>
      <c r="J195" s="53">
        <v>163000</v>
      </c>
      <c r="K195" s="54">
        <v>140.10989379882813</v>
      </c>
      <c r="L195" s="54">
        <v>103</v>
      </c>
      <c r="M195" s="55">
        <v>0.97507983446121216</v>
      </c>
      <c r="N195" s="55">
        <v>0.98129057884216309</v>
      </c>
      <c r="O195" s="55">
        <v>0.95440298318862915</v>
      </c>
      <c r="P195" s="56">
        <v>0.96981132030487061</v>
      </c>
      <c r="W195" s="53">
        <v>170657.73809523811</v>
      </c>
      <c r="X195" s="53">
        <v>154950</v>
      </c>
      <c r="Y195" s="52">
        <v>182698.63218390805</v>
      </c>
      <c r="Z195" s="53">
        <v>164900</v>
      </c>
      <c r="AA195" s="54">
        <v>125.18390655517578</v>
      </c>
      <c r="AB195" s="54">
        <v>97</v>
      </c>
      <c r="AC195" s="55">
        <v>0.95009613037109375</v>
      </c>
      <c r="AD195" s="56">
        <v>0.96168315410614014</v>
      </c>
      <c r="AK195" s="57">
        <v>470</v>
      </c>
      <c r="AL195" s="58">
        <v>84121721</v>
      </c>
      <c r="AM195" s="59">
        <v>531</v>
      </c>
      <c r="AN195" s="60">
        <v>525</v>
      </c>
      <c r="AO195" s="61">
        <v>179364.0106609808</v>
      </c>
      <c r="AP195" s="58">
        <v>163700</v>
      </c>
      <c r="AQ195" s="59">
        <v>141.20851135253906</v>
      </c>
      <c r="AR195" s="59">
        <v>109.5</v>
      </c>
      <c r="AS195" s="62">
        <v>0.97137361764907837</v>
      </c>
      <c r="AT195" s="62">
        <v>0.97927093505859375</v>
      </c>
      <c r="AU195" s="62">
        <v>0.95907121896743774</v>
      </c>
      <c r="AV195" s="63">
        <v>0.96968114376068115</v>
      </c>
      <c r="AW195" s="58">
        <v>183958.77212806026</v>
      </c>
      <c r="AX195" s="58">
        <v>167000</v>
      </c>
      <c r="AY195" s="61">
        <v>185909.15809523809</v>
      </c>
      <c r="AZ195" s="58">
        <v>169900</v>
      </c>
      <c r="BA195" s="59">
        <v>137.92951965332031</v>
      </c>
      <c r="BB195" s="59">
        <v>109</v>
      </c>
      <c r="BC195" s="62">
        <v>0.96164613962173462</v>
      </c>
      <c r="BD195" s="63">
        <v>0.96875</v>
      </c>
    </row>
    <row r="196" spans="1:56" x14ac:dyDescent="0.3">
      <c r="A196" s="47">
        <v>39600</v>
      </c>
      <c r="B196" s="48">
        <v>100</v>
      </c>
      <c r="E196" s="49">
        <v>51</v>
      </c>
      <c r="F196" s="49">
        <v>72</v>
      </c>
      <c r="H196" s="51">
        <v>18913898</v>
      </c>
      <c r="I196" s="52">
        <v>189138.98</v>
      </c>
      <c r="J196" s="53">
        <v>171250</v>
      </c>
      <c r="K196" s="54">
        <v>123.37000274658203</v>
      </c>
      <c r="L196" s="54">
        <v>105</v>
      </c>
      <c r="M196" s="55">
        <v>0.97751539945602417</v>
      </c>
      <c r="N196" s="55">
        <v>0.98126006126403809</v>
      </c>
      <c r="O196" s="55">
        <v>0.96400463581085205</v>
      </c>
      <c r="P196" s="56">
        <v>0.97382599115371704</v>
      </c>
      <c r="W196" s="53">
        <v>171849.13725490196</v>
      </c>
      <c r="X196" s="53">
        <v>157500</v>
      </c>
      <c r="Y196" s="52">
        <v>178298.61111111112</v>
      </c>
      <c r="Z196" s="53">
        <v>166200</v>
      </c>
      <c r="AA196" s="54">
        <v>138.79167175292969</v>
      </c>
      <c r="AB196" s="54">
        <v>108</v>
      </c>
      <c r="AC196" s="55">
        <v>0.97295737266540527</v>
      </c>
      <c r="AD196" s="56">
        <v>0.97055995464324951</v>
      </c>
      <c r="AK196" s="57">
        <v>379</v>
      </c>
      <c r="AL196" s="58">
        <v>67724099</v>
      </c>
      <c r="AM196" s="59">
        <v>447</v>
      </c>
      <c r="AN196" s="60">
        <v>438</v>
      </c>
      <c r="AO196" s="61">
        <v>179164.28306878306</v>
      </c>
      <c r="AP196" s="58">
        <v>165000</v>
      </c>
      <c r="AQ196" s="59">
        <v>141.4722900390625</v>
      </c>
      <c r="AR196" s="59">
        <v>113</v>
      </c>
      <c r="AS196" s="62">
        <v>0.97048133611679077</v>
      </c>
      <c r="AT196" s="62">
        <v>0.9787975549697876</v>
      </c>
      <c r="AU196" s="62">
        <v>0.96044427156448364</v>
      </c>
      <c r="AV196" s="63">
        <v>0.96963423490524292</v>
      </c>
      <c r="AW196" s="58">
        <v>186458.29530201343</v>
      </c>
      <c r="AX196" s="58">
        <v>168500</v>
      </c>
      <c r="AY196" s="61">
        <v>186546.86529680365</v>
      </c>
      <c r="AZ196" s="58">
        <v>169900</v>
      </c>
      <c r="BA196" s="59">
        <v>140.461181640625</v>
      </c>
      <c r="BB196" s="59">
        <v>112</v>
      </c>
      <c r="BC196" s="62">
        <v>0.96433365345001221</v>
      </c>
      <c r="BD196" s="63">
        <v>0.97073173522949219</v>
      </c>
    </row>
    <row r="197" spans="1:56" x14ac:dyDescent="0.3">
      <c r="A197" s="47">
        <v>39569</v>
      </c>
      <c r="B197" s="48">
        <v>78</v>
      </c>
      <c r="E197" s="49">
        <v>93</v>
      </c>
      <c r="F197" s="49">
        <v>93</v>
      </c>
      <c r="H197" s="51">
        <v>13764350</v>
      </c>
      <c r="I197" s="52">
        <v>176466.02564102566</v>
      </c>
      <c r="J197" s="53">
        <v>159000</v>
      </c>
      <c r="K197" s="54">
        <v>138.67948913574219</v>
      </c>
      <c r="L197" s="54">
        <v>106.5</v>
      </c>
      <c r="M197" s="55">
        <v>0.97170931100845337</v>
      </c>
      <c r="N197" s="55">
        <v>0.97738862037658691</v>
      </c>
      <c r="O197" s="55">
        <v>0.96054434776306152</v>
      </c>
      <c r="P197" s="56">
        <v>0.97269618511199951</v>
      </c>
      <c r="W197" s="53">
        <v>186811.78494623656</v>
      </c>
      <c r="X197" s="53">
        <v>174900</v>
      </c>
      <c r="Y197" s="52">
        <v>202238.33333333334</v>
      </c>
      <c r="Z197" s="53">
        <v>188500</v>
      </c>
      <c r="AA197" s="54">
        <v>125.86021423339844</v>
      </c>
      <c r="AB197" s="54">
        <v>96</v>
      </c>
      <c r="AC197" s="55">
        <v>0.96407240629196167</v>
      </c>
      <c r="AD197" s="56">
        <v>0.97326934337615967</v>
      </c>
      <c r="AK197" s="57">
        <v>279</v>
      </c>
      <c r="AL197" s="58">
        <v>48810201</v>
      </c>
      <c r="AM197" s="59">
        <v>396</v>
      </c>
      <c r="AN197" s="60">
        <v>366</v>
      </c>
      <c r="AO197" s="61">
        <v>175576.26258992805</v>
      </c>
      <c r="AP197" s="58">
        <v>160000</v>
      </c>
      <c r="AQ197" s="59">
        <v>147.9605712890625</v>
      </c>
      <c r="AR197" s="59">
        <v>120</v>
      </c>
      <c r="AS197" s="62">
        <v>0.96795111894607544</v>
      </c>
      <c r="AT197" s="62">
        <v>0.97561264038085938</v>
      </c>
      <c r="AU197" s="62">
        <v>0.95875489711761475</v>
      </c>
      <c r="AV197" s="63">
        <v>0.9664759635925293</v>
      </c>
      <c r="AW197" s="58">
        <v>188339.77777777778</v>
      </c>
      <c r="AX197" s="58">
        <v>169900</v>
      </c>
      <c r="AY197" s="61">
        <v>188169.47267759562</v>
      </c>
      <c r="AZ197" s="58">
        <v>169975</v>
      </c>
      <c r="BA197" s="59">
        <v>140.78961181640625</v>
      </c>
      <c r="BB197" s="59">
        <v>112.5</v>
      </c>
      <c r="BC197" s="62">
        <v>0.96233224868774414</v>
      </c>
      <c r="BD197" s="63">
        <v>0.97082227468490601</v>
      </c>
    </row>
    <row r="198" spans="1:56" x14ac:dyDescent="0.3">
      <c r="A198" s="47">
        <v>39539</v>
      </c>
      <c r="B198" s="48">
        <v>69</v>
      </c>
      <c r="E198" s="49">
        <v>94</v>
      </c>
      <c r="F198" s="49">
        <v>82</v>
      </c>
      <c r="H198" s="51">
        <v>12203827</v>
      </c>
      <c r="I198" s="52">
        <v>176867.0579710145</v>
      </c>
      <c r="J198" s="53">
        <v>167000</v>
      </c>
      <c r="K198" s="54">
        <v>144.55072021484375</v>
      </c>
      <c r="L198" s="54">
        <v>113</v>
      </c>
      <c r="M198" s="55">
        <v>0.96787089109420776</v>
      </c>
      <c r="N198" s="55">
        <v>0.98097085952758789</v>
      </c>
      <c r="O198" s="55">
        <v>0.96692001819610596</v>
      </c>
      <c r="P198" s="56">
        <v>0.9666096568107605</v>
      </c>
      <c r="W198" s="53">
        <v>198189.27659574468</v>
      </c>
      <c r="X198" s="53">
        <v>171200</v>
      </c>
      <c r="Y198" s="52">
        <v>192653</v>
      </c>
      <c r="Z198" s="53">
        <v>173950</v>
      </c>
      <c r="AA198" s="54">
        <v>136.28048706054688</v>
      </c>
      <c r="AB198" s="54">
        <v>107.5</v>
      </c>
      <c r="AC198" s="55">
        <v>0.97314232587814331</v>
      </c>
      <c r="AD198" s="56">
        <v>0.97645676136016846</v>
      </c>
      <c r="AK198" s="57">
        <v>201</v>
      </c>
      <c r="AL198" s="58">
        <v>35045851</v>
      </c>
      <c r="AM198" s="59">
        <v>303</v>
      </c>
      <c r="AN198" s="60">
        <v>273</v>
      </c>
      <c r="AO198" s="61">
        <v>175229.255</v>
      </c>
      <c r="AP198" s="58">
        <v>160000</v>
      </c>
      <c r="AQ198" s="59">
        <v>151.56219482421875</v>
      </c>
      <c r="AR198" s="59">
        <v>126</v>
      </c>
      <c r="AS198" s="62">
        <v>0.96648544073104858</v>
      </c>
      <c r="AT198" s="62">
        <v>0.97533142566680908</v>
      </c>
      <c r="AU198" s="62">
        <v>0.95784640312194824</v>
      </c>
      <c r="AV198" s="63">
        <v>0.96450549364089966</v>
      </c>
      <c r="AW198" s="58">
        <v>188808.76567656765</v>
      </c>
      <c r="AX198" s="58">
        <v>169000</v>
      </c>
      <c r="AY198" s="61">
        <v>183376.78388278387</v>
      </c>
      <c r="AZ198" s="58">
        <v>169900</v>
      </c>
      <c r="BA198" s="59">
        <v>145.87545776367188</v>
      </c>
      <c r="BB198" s="59">
        <v>118</v>
      </c>
      <c r="BC198" s="62">
        <v>0.96162116527557373</v>
      </c>
      <c r="BD198" s="63">
        <v>0.96900683641433716</v>
      </c>
    </row>
    <row r="199" spans="1:56" x14ac:dyDescent="0.3">
      <c r="A199" s="47">
        <v>39508</v>
      </c>
      <c r="B199" s="48">
        <v>53</v>
      </c>
      <c r="E199" s="49">
        <v>70</v>
      </c>
      <c r="F199" s="49">
        <v>79</v>
      </c>
      <c r="H199" s="51">
        <v>9128837</v>
      </c>
      <c r="I199" s="52">
        <v>172242.20754716982</v>
      </c>
      <c r="J199" s="53">
        <v>160000</v>
      </c>
      <c r="K199" s="54">
        <v>148.3018798828125</v>
      </c>
      <c r="L199" s="54">
        <v>121</v>
      </c>
      <c r="M199" s="55">
        <v>0.95872193574905396</v>
      </c>
      <c r="N199" s="55">
        <v>0.96638655662536621</v>
      </c>
      <c r="O199" s="55">
        <v>0.94648301601409912</v>
      </c>
      <c r="P199" s="56">
        <v>0.95554304122924805</v>
      </c>
      <c r="W199" s="53">
        <v>181729.27142857143</v>
      </c>
      <c r="X199" s="53">
        <v>156900</v>
      </c>
      <c r="Y199" s="52">
        <v>177744.75949367089</v>
      </c>
      <c r="Z199" s="53">
        <v>169900</v>
      </c>
      <c r="AA199" s="54">
        <v>146.59494018554688</v>
      </c>
      <c r="AB199" s="54">
        <v>116</v>
      </c>
      <c r="AC199" s="55">
        <v>0.9566652774810791</v>
      </c>
      <c r="AD199" s="56">
        <v>0.9673115611076355</v>
      </c>
      <c r="AK199" s="57">
        <v>132</v>
      </c>
      <c r="AL199" s="58">
        <v>22842024</v>
      </c>
      <c r="AM199" s="59">
        <v>209</v>
      </c>
      <c r="AN199" s="60">
        <v>191</v>
      </c>
      <c r="AO199" s="61">
        <v>174366.59541984732</v>
      </c>
      <c r="AP199" s="58">
        <v>159900</v>
      </c>
      <c r="AQ199" s="59">
        <v>155.22727966308594</v>
      </c>
      <c r="AR199" s="59">
        <v>130.5</v>
      </c>
      <c r="AS199" s="62">
        <v>0.9657556414604187</v>
      </c>
      <c r="AT199" s="62">
        <v>0.97435897588729858</v>
      </c>
      <c r="AU199" s="62">
        <v>0.95139938592910767</v>
      </c>
      <c r="AV199" s="63">
        <v>0.96450549364089966</v>
      </c>
      <c r="AW199" s="58">
        <v>184589.77990430623</v>
      </c>
      <c r="AX199" s="58">
        <v>168500</v>
      </c>
      <c r="AY199" s="61">
        <v>179394.32460732985</v>
      </c>
      <c r="AZ199" s="58">
        <v>169000</v>
      </c>
      <c r="BA199" s="59">
        <v>149.99476623535156</v>
      </c>
      <c r="BB199" s="59">
        <v>121</v>
      </c>
      <c r="BC199" s="62">
        <v>0.95539116859436035</v>
      </c>
      <c r="BD199" s="63">
        <v>0.96638655662536621</v>
      </c>
    </row>
    <row r="200" spans="1:56" x14ac:dyDescent="0.3">
      <c r="A200" s="47">
        <v>39479</v>
      </c>
      <c r="B200" s="48">
        <v>33</v>
      </c>
      <c r="E200" s="49">
        <v>74</v>
      </c>
      <c r="F200" s="49">
        <v>59</v>
      </c>
      <c r="H200" s="51">
        <v>6136010</v>
      </c>
      <c r="I200" s="52">
        <v>185939.69696969696</v>
      </c>
      <c r="J200" s="53">
        <v>167900</v>
      </c>
      <c r="K200" s="54">
        <v>148.33332824707031</v>
      </c>
      <c r="L200" s="54">
        <v>126</v>
      </c>
      <c r="M200" s="55">
        <v>0.96389120817184448</v>
      </c>
      <c r="N200" s="55">
        <v>0.97849464416503906</v>
      </c>
      <c r="O200" s="55">
        <v>0.94887322187423706</v>
      </c>
      <c r="P200" s="56">
        <v>0.96918940544128418</v>
      </c>
      <c r="W200" s="53">
        <v>182349.79729729731</v>
      </c>
      <c r="X200" s="53">
        <v>172425</v>
      </c>
      <c r="Y200" s="52">
        <v>178075.08474576272</v>
      </c>
      <c r="Z200" s="53">
        <v>169000</v>
      </c>
      <c r="AA200" s="54">
        <v>155.38983154296875</v>
      </c>
      <c r="AB200" s="54">
        <v>132</v>
      </c>
      <c r="AC200" s="55">
        <v>0.9534725546836853</v>
      </c>
      <c r="AD200" s="56">
        <v>0.9521869421005249</v>
      </c>
      <c r="AK200" s="57">
        <v>79</v>
      </c>
      <c r="AL200" s="58">
        <v>13713187</v>
      </c>
      <c r="AM200" s="59">
        <v>139</v>
      </c>
      <c r="AN200" s="60">
        <v>112</v>
      </c>
      <c r="AO200" s="61">
        <v>175810.08974358975</v>
      </c>
      <c r="AP200" s="58">
        <v>158575</v>
      </c>
      <c r="AQ200" s="59">
        <v>159.8734130859375</v>
      </c>
      <c r="AR200" s="59">
        <v>132</v>
      </c>
      <c r="AS200" s="62">
        <v>0.97053498029708862</v>
      </c>
      <c r="AT200" s="62">
        <v>0.97920668125152588</v>
      </c>
      <c r="AU200" s="62">
        <v>0.95631575584411621</v>
      </c>
      <c r="AV200" s="63">
        <v>0.96918940544128418</v>
      </c>
      <c r="AW200" s="58">
        <v>186030.32374100719</v>
      </c>
      <c r="AX200" s="58">
        <v>175000</v>
      </c>
      <c r="AY200" s="61">
        <v>180557.85714285713</v>
      </c>
      <c r="AZ200" s="58">
        <v>168450</v>
      </c>
      <c r="BA200" s="59">
        <v>152.39285278320313</v>
      </c>
      <c r="BB200" s="59">
        <v>125.5</v>
      </c>
      <c r="BC200" s="62">
        <v>0.95427632331848145</v>
      </c>
      <c r="BD200" s="63">
        <v>0.96622055768966675</v>
      </c>
    </row>
    <row r="201" spans="1:56" x14ac:dyDescent="0.3">
      <c r="A201" s="47">
        <v>39448</v>
      </c>
      <c r="B201" s="48">
        <v>46</v>
      </c>
      <c r="E201" s="49">
        <v>65</v>
      </c>
      <c r="F201" s="49">
        <v>53</v>
      </c>
      <c r="H201" s="51">
        <v>7577177</v>
      </c>
      <c r="I201" s="52">
        <v>168381.7111111111</v>
      </c>
      <c r="J201" s="53">
        <v>154000</v>
      </c>
      <c r="K201" s="54">
        <v>168.15217590332031</v>
      </c>
      <c r="L201" s="54">
        <v>133</v>
      </c>
      <c r="M201" s="55">
        <v>0.97540706396102905</v>
      </c>
      <c r="N201" s="55">
        <v>0.97976571321487427</v>
      </c>
      <c r="O201" s="55">
        <v>0.96301400661468506</v>
      </c>
      <c r="P201" s="56">
        <v>0.96865701675415039</v>
      </c>
      <c r="W201" s="53">
        <v>190220.46153846153</v>
      </c>
      <c r="X201" s="53">
        <v>179000</v>
      </c>
      <c r="Y201" s="52">
        <v>183321.69811320756</v>
      </c>
      <c r="Z201" s="53">
        <v>167900</v>
      </c>
      <c r="AA201" s="54">
        <v>149.05661010742188</v>
      </c>
      <c r="AB201" s="54">
        <v>121</v>
      </c>
      <c r="AC201" s="55">
        <v>0.95528101921081543</v>
      </c>
      <c r="AD201" s="56">
        <v>0.96747243404388428</v>
      </c>
      <c r="AK201" s="57">
        <v>46</v>
      </c>
      <c r="AL201" s="58">
        <v>7577177</v>
      </c>
      <c r="AM201" s="59">
        <v>65</v>
      </c>
      <c r="AN201" s="60">
        <v>53</v>
      </c>
      <c r="AO201" s="61">
        <v>168381.7111111111</v>
      </c>
      <c r="AP201" s="58">
        <v>154000</v>
      </c>
      <c r="AQ201" s="59">
        <v>168.15217590332031</v>
      </c>
      <c r="AR201" s="59">
        <v>133</v>
      </c>
      <c r="AS201" s="62">
        <v>0.97540706396102905</v>
      </c>
      <c r="AT201" s="62">
        <v>0.97976571321487427</v>
      </c>
      <c r="AU201" s="62">
        <v>0.96301400661468506</v>
      </c>
      <c r="AV201" s="63">
        <v>0.96865701675415039</v>
      </c>
      <c r="AW201" s="58">
        <v>190220.46153846153</v>
      </c>
      <c r="AX201" s="58">
        <v>179000</v>
      </c>
      <c r="AY201" s="61">
        <v>183321.69811320756</v>
      </c>
      <c r="AZ201" s="58">
        <v>167900</v>
      </c>
      <c r="BA201" s="59">
        <v>149.05661010742188</v>
      </c>
      <c r="BB201" s="59">
        <v>121</v>
      </c>
      <c r="BC201" s="62">
        <v>0.95528101921081543</v>
      </c>
      <c r="BD201" s="63">
        <v>0.96747243404388428</v>
      </c>
    </row>
    <row r="202" spans="1:56" x14ac:dyDescent="0.3">
      <c r="A202" s="47">
        <v>39417</v>
      </c>
      <c r="B202" s="48">
        <v>53</v>
      </c>
      <c r="E202" s="49">
        <v>33</v>
      </c>
      <c r="F202" s="49">
        <v>39</v>
      </c>
      <c r="H202" s="51">
        <v>8812980</v>
      </c>
      <c r="I202" s="52">
        <v>166282.64150943398</v>
      </c>
      <c r="J202" s="53">
        <v>153500</v>
      </c>
      <c r="K202" s="54">
        <v>128.47169494628906</v>
      </c>
      <c r="L202" s="54">
        <v>111</v>
      </c>
      <c r="M202" s="55">
        <v>0.9621235728263855</v>
      </c>
      <c r="N202" s="55">
        <v>0.96664440631866455</v>
      </c>
      <c r="O202" s="55">
        <v>0.96646958589553833</v>
      </c>
      <c r="P202" s="56">
        <v>0.98093897104263306</v>
      </c>
      <c r="W202" s="53">
        <v>178417.39393939395</v>
      </c>
      <c r="X202" s="53">
        <v>169000</v>
      </c>
      <c r="Y202" s="52">
        <v>176441.02564102566</v>
      </c>
      <c r="Z202" s="53">
        <v>158750</v>
      </c>
      <c r="AA202" s="54">
        <v>155.89743041992188</v>
      </c>
      <c r="AB202" s="54">
        <v>135</v>
      </c>
      <c r="AC202" s="55">
        <v>0.96003544330596924</v>
      </c>
      <c r="AD202" s="56">
        <v>0.97305864095687866</v>
      </c>
      <c r="AK202" s="57">
        <v>817</v>
      </c>
      <c r="AL202" s="58">
        <v>147706817</v>
      </c>
      <c r="AM202" s="59">
        <v>817</v>
      </c>
      <c r="AN202" s="60">
        <v>804</v>
      </c>
      <c r="AO202" s="61">
        <v>181013.25612745099</v>
      </c>
      <c r="AP202" s="58">
        <v>164900</v>
      </c>
      <c r="AQ202" s="59">
        <v>112.31578826904297</v>
      </c>
      <c r="AR202" s="59">
        <v>91</v>
      </c>
      <c r="AS202" s="62">
        <v>0.97536826133728027</v>
      </c>
      <c r="AT202" s="62">
        <v>0.98163396120071411</v>
      </c>
      <c r="AU202" s="62">
        <v>0.97043722867965698</v>
      </c>
      <c r="AV202" s="63">
        <v>0.98253911733627319</v>
      </c>
      <c r="AW202" s="58">
        <v>184620.56915544675</v>
      </c>
      <c r="AX202" s="58">
        <v>168900</v>
      </c>
      <c r="AY202" s="61">
        <v>184842.44029850746</v>
      </c>
      <c r="AZ202" s="58">
        <v>167450</v>
      </c>
      <c r="BA202" s="59">
        <v>114.09328460693359</v>
      </c>
      <c r="BB202" s="59">
        <v>91.5</v>
      </c>
      <c r="BC202" s="62">
        <v>0.97202986478805542</v>
      </c>
      <c r="BD202" s="63">
        <v>0.98253911733627319</v>
      </c>
    </row>
    <row r="203" spans="1:56" x14ac:dyDescent="0.3">
      <c r="A203" s="47">
        <v>39387</v>
      </c>
      <c r="B203" s="48">
        <v>53</v>
      </c>
      <c r="E203" s="49">
        <v>36</v>
      </c>
      <c r="F203" s="49">
        <v>54</v>
      </c>
      <c r="H203" s="51">
        <v>9894698</v>
      </c>
      <c r="I203" s="52">
        <v>186692.41509433961</v>
      </c>
      <c r="J203" s="53">
        <v>167500</v>
      </c>
      <c r="K203" s="54">
        <v>133.22640991210938</v>
      </c>
      <c r="L203" s="54">
        <v>98</v>
      </c>
      <c r="M203" s="55">
        <v>0.96758776903152466</v>
      </c>
      <c r="N203" s="55">
        <v>0.97276264429092407</v>
      </c>
      <c r="O203" s="55">
        <v>0.98485702276229858</v>
      </c>
      <c r="P203" s="56">
        <v>0.97988718748092651</v>
      </c>
      <c r="W203" s="53">
        <v>164619.44444444444</v>
      </c>
      <c r="X203" s="53">
        <v>159900</v>
      </c>
      <c r="Y203" s="52">
        <v>170731.48148148149</v>
      </c>
      <c r="Z203" s="53">
        <v>161000</v>
      </c>
      <c r="AA203" s="54">
        <v>136.3148193359375</v>
      </c>
      <c r="AB203" s="54">
        <v>116</v>
      </c>
      <c r="AC203" s="55">
        <v>0.97791844606399536</v>
      </c>
      <c r="AD203" s="56">
        <v>0.98672819137573242</v>
      </c>
      <c r="AK203" s="57">
        <v>764</v>
      </c>
      <c r="AL203" s="58">
        <v>138893837</v>
      </c>
      <c r="AM203" s="59">
        <v>784</v>
      </c>
      <c r="AN203" s="60">
        <v>765</v>
      </c>
      <c r="AO203" s="61">
        <v>182036.48361730014</v>
      </c>
      <c r="AP203" s="58">
        <v>164900</v>
      </c>
      <c r="AQ203" s="59">
        <v>111.19502258300781</v>
      </c>
      <c r="AR203" s="59">
        <v>91</v>
      </c>
      <c r="AS203" s="62">
        <v>0.97628825902938843</v>
      </c>
      <c r="AT203" s="62">
        <v>0.98201441764831543</v>
      </c>
      <c r="AU203" s="62">
        <v>0.98948204517364502</v>
      </c>
      <c r="AV203" s="63">
        <v>0.98709678649902344</v>
      </c>
      <c r="AW203" s="58">
        <v>184881.67219387754</v>
      </c>
      <c r="AX203" s="58">
        <v>168700</v>
      </c>
      <c r="AY203" s="61">
        <v>185270.74771241829</v>
      </c>
      <c r="AZ203" s="58">
        <v>168000</v>
      </c>
      <c r="BA203" s="59">
        <v>111.96208953857422</v>
      </c>
      <c r="BB203" s="59">
        <v>91</v>
      </c>
      <c r="BC203" s="62">
        <v>0.98129832744598389</v>
      </c>
      <c r="BD203" s="63">
        <v>0.98691248893737793</v>
      </c>
    </row>
    <row r="204" spans="1:56" x14ac:dyDescent="0.3">
      <c r="A204" s="47">
        <v>39356</v>
      </c>
      <c r="B204" s="48">
        <v>46</v>
      </c>
      <c r="E204" s="49">
        <v>68</v>
      </c>
      <c r="F204" s="49">
        <v>50</v>
      </c>
      <c r="H204" s="51">
        <v>8684629</v>
      </c>
      <c r="I204" s="52">
        <v>188796.28260869565</v>
      </c>
      <c r="J204" s="53">
        <v>160200</v>
      </c>
      <c r="K204" s="54">
        <v>131.89131164550781</v>
      </c>
      <c r="L204" s="54">
        <v>94.5</v>
      </c>
      <c r="M204" s="55">
        <v>0.96391004323959351</v>
      </c>
      <c r="N204" s="55">
        <v>0.98194539546966553</v>
      </c>
      <c r="W204" s="53">
        <v>176593.83823529413</v>
      </c>
      <c r="X204" s="53">
        <v>157825</v>
      </c>
      <c r="Y204" s="52">
        <v>191270</v>
      </c>
      <c r="Z204" s="53">
        <v>163350</v>
      </c>
      <c r="AA204" s="54">
        <v>133.75999450683594</v>
      </c>
      <c r="AB204" s="54">
        <v>97</v>
      </c>
      <c r="AC204" s="55">
        <v>0.97643005847930908</v>
      </c>
      <c r="AD204" s="56">
        <v>0.97988718748092651</v>
      </c>
      <c r="AK204" s="57">
        <v>711</v>
      </c>
      <c r="AL204" s="58">
        <v>128999139</v>
      </c>
      <c r="AM204" s="59">
        <v>748</v>
      </c>
      <c r="AN204" s="60">
        <v>711</v>
      </c>
      <c r="AO204" s="61">
        <v>181688.92816901408</v>
      </c>
      <c r="AP204" s="58">
        <v>164900</v>
      </c>
      <c r="AQ204" s="59">
        <v>109.55274200439453</v>
      </c>
      <c r="AR204" s="59">
        <v>90</v>
      </c>
      <c r="AS204" s="62">
        <v>0.97693771123886108</v>
      </c>
      <c r="AT204" s="62">
        <v>0.98273760080337524</v>
      </c>
      <c r="AU204" s="62">
        <v>1.0079821348190308</v>
      </c>
      <c r="AV204" s="63">
        <v>1.0079821348190308</v>
      </c>
      <c r="AW204" s="58">
        <v>185856.85962566844</v>
      </c>
      <c r="AX204" s="58">
        <v>169100</v>
      </c>
      <c r="AY204" s="61">
        <v>186374.99578059072</v>
      </c>
      <c r="AZ204" s="58">
        <v>168900</v>
      </c>
      <c r="BA204" s="59">
        <v>110.11251831054688</v>
      </c>
      <c r="BB204" s="59">
        <v>90</v>
      </c>
      <c r="BC204" s="62">
        <v>0.98854094743728638</v>
      </c>
      <c r="BD204" s="63">
        <v>0.98709678649902344</v>
      </c>
    </row>
    <row r="205" spans="1:56" x14ac:dyDescent="0.3">
      <c r="A205" s="47">
        <v>39326</v>
      </c>
      <c r="B205" s="48">
        <v>45</v>
      </c>
      <c r="E205" s="49">
        <v>52</v>
      </c>
      <c r="F205" s="49">
        <v>47</v>
      </c>
      <c r="H205" s="51">
        <v>8686631</v>
      </c>
      <c r="I205" s="52">
        <v>193036.24444444446</v>
      </c>
      <c r="J205" s="53">
        <v>182000</v>
      </c>
      <c r="K205" s="54">
        <v>118.73332977294922</v>
      </c>
      <c r="L205" s="54">
        <v>84</v>
      </c>
      <c r="M205" s="55">
        <v>0.97957378625869751</v>
      </c>
      <c r="N205" s="55">
        <v>0.98245614767074585</v>
      </c>
      <c r="O205" s="55">
        <v>1.0079821348190308</v>
      </c>
      <c r="P205" s="56">
        <v>1.0079821348190308</v>
      </c>
      <c r="W205" s="53">
        <v>175635.57692307694</v>
      </c>
      <c r="X205" s="53">
        <v>172500</v>
      </c>
      <c r="Y205" s="52">
        <v>191327.6595744681</v>
      </c>
      <c r="Z205" s="53">
        <v>168900</v>
      </c>
      <c r="AA205" s="54">
        <v>106.40425872802734</v>
      </c>
      <c r="AB205" s="54">
        <v>90</v>
      </c>
      <c r="AC205" s="55">
        <v>1.0079821348190308</v>
      </c>
      <c r="AD205" s="56">
        <v>1.0079821348190308</v>
      </c>
      <c r="AK205" s="57">
        <v>665</v>
      </c>
      <c r="AL205" s="58">
        <v>120314510</v>
      </c>
      <c r="AM205" s="59">
        <v>680</v>
      </c>
      <c r="AN205" s="60">
        <v>661</v>
      </c>
      <c r="AO205" s="61">
        <v>181196.55120481929</v>
      </c>
      <c r="AP205" s="58">
        <v>164900</v>
      </c>
      <c r="AQ205" s="59">
        <v>108.00752258300781</v>
      </c>
      <c r="AR205" s="59">
        <v>89</v>
      </c>
      <c r="AS205" s="62">
        <v>0.97784024477005005</v>
      </c>
      <c r="AT205" s="62">
        <v>0.98273760080337524</v>
      </c>
      <c r="AU205" s="62">
        <v>1.0079821348190308</v>
      </c>
      <c r="AV205" s="63">
        <v>1.0079821348190308</v>
      </c>
      <c r="AW205" s="58">
        <v>186783.16176470587</v>
      </c>
      <c r="AX205" s="58">
        <v>169900</v>
      </c>
      <c r="AY205" s="61">
        <v>186004.72314674736</v>
      </c>
      <c r="AZ205" s="58">
        <v>168900</v>
      </c>
      <c r="BA205" s="59">
        <v>108.32375335693359</v>
      </c>
      <c r="BB205" s="59">
        <v>89</v>
      </c>
      <c r="BC205" s="62">
        <v>1.0046887397766113</v>
      </c>
      <c r="BD205" s="63">
        <v>1.0079821348190308</v>
      </c>
    </row>
    <row r="206" spans="1:56" x14ac:dyDescent="0.3">
      <c r="A206" s="47">
        <v>39295</v>
      </c>
      <c r="B206" s="48">
        <v>86</v>
      </c>
      <c r="E206" s="49">
        <v>66</v>
      </c>
      <c r="F206" s="49">
        <v>50</v>
      </c>
      <c r="H206" s="51">
        <v>16182480</v>
      </c>
      <c r="I206" s="52">
        <v>188168.37209302327</v>
      </c>
      <c r="J206" s="53">
        <v>171500</v>
      </c>
      <c r="K206" s="54">
        <v>104.27906799316406</v>
      </c>
      <c r="L206" s="54">
        <v>84.5</v>
      </c>
      <c r="M206" s="55">
        <v>0.96994853019714355</v>
      </c>
      <c r="N206" s="55">
        <v>0.97504329681396484</v>
      </c>
      <c r="W206" s="53">
        <v>180442.42424242425</v>
      </c>
      <c r="X206" s="53">
        <v>168250</v>
      </c>
      <c r="Y206" s="52">
        <v>199484</v>
      </c>
      <c r="Z206" s="53">
        <v>183500</v>
      </c>
      <c r="AA206" s="54">
        <v>112.26000213623047</v>
      </c>
      <c r="AB206" s="54">
        <v>92.5</v>
      </c>
      <c r="AK206" s="57">
        <v>620</v>
      </c>
      <c r="AL206" s="58">
        <v>111627879</v>
      </c>
      <c r="AM206" s="59">
        <v>628</v>
      </c>
      <c r="AN206" s="60">
        <v>614</v>
      </c>
      <c r="AO206" s="61">
        <v>180335.83037156705</v>
      </c>
      <c r="AP206" s="58">
        <v>164500</v>
      </c>
      <c r="AQ206" s="59">
        <v>107.22903442382813</v>
      </c>
      <c r="AR206" s="59">
        <v>89</v>
      </c>
      <c r="AS206" s="62">
        <v>0.97771424055099487</v>
      </c>
      <c r="AT206" s="62">
        <v>0.98285716772079468</v>
      </c>
      <c r="AW206" s="58">
        <v>187706.21019108279</v>
      </c>
      <c r="AX206" s="58">
        <v>169900</v>
      </c>
      <c r="AY206" s="61">
        <v>185597.26710097719</v>
      </c>
      <c r="AZ206" s="58">
        <v>168950</v>
      </c>
      <c r="BA206" s="59">
        <v>108.47068023681641</v>
      </c>
      <c r="BB206" s="59">
        <v>89</v>
      </c>
      <c r="BC206" s="62">
        <v>1.0030421018600464</v>
      </c>
      <c r="BD206" s="63">
        <v>1.0030421018600464</v>
      </c>
    </row>
    <row r="207" spans="1:56" x14ac:dyDescent="0.3">
      <c r="A207" s="47">
        <v>39264</v>
      </c>
      <c r="B207" s="48">
        <v>108</v>
      </c>
      <c r="E207" s="49">
        <v>67</v>
      </c>
      <c r="F207" s="49">
        <v>79</v>
      </c>
      <c r="H207" s="51">
        <v>20802207</v>
      </c>
      <c r="I207" s="52">
        <v>194413.14953271029</v>
      </c>
      <c r="J207" s="53">
        <v>169900</v>
      </c>
      <c r="K207" s="54">
        <v>96.916664123535156</v>
      </c>
      <c r="L207" s="54">
        <v>89.5</v>
      </c>
      <c r="M207" s="55">
        <v>0.97438716888427734</v>
      </c>
      <c r="N207" s="55">
        <v>0.97998887300491333</v>
      </c>
      <c r="W207" s="53">
        <v>182937.31343283583</v>
      </c>
      <c r="X207" s="53">
        <v>179000</v>
      </c>
      <c r="Y207" s="52">
        <v>182636.07594936708</v>
      </c>
      <c r="Z207" s="53">
        <v>173000</v>
      </c>
      <c r="AA207" s="54">
        <v>109.74683380126953</v>
      </c>
      <c r="AB207" s="54">
        <v>76</v>
      </c>
      <c r="AC207" s="55">
        <v>1.040175199508667</v>
      </c>
      <c r="AD207" s="56">
        <v>1.040175199508667</v>
      </c>
      <c r="AK207" s="57">
        <v>534</v>
      </c>
      <c r="AL207" s="58">
        <v>95445399</v>
      </c>
      <c r="AM207" s="59">
        <v>562</v>
      </c>
      <c r="AN207" s="60">
        <v>564</v>
      </c>
      <c r="AO207" s="61">
        <v>179072.04315196999</v>
      </c>
      <c r="AP207" s="58">
        <v>161500</v>
      </c>
      <c r="AQ207" s="59">
        <v>107.70411682128906</v>
      </c>
      <c r="AR207" s="59">
        <v>90.5</v>
      </c>
      <c r="AS207" s="62">
        <v>0.97896718978881836</v>
      </c>
      <c r="AT207" s="62">
        <v>0.98514699935913086</v>
      </c>
      <c r="AW207" s="58">
        <v>188559.25266903915</v>
      </c>
      <c r="AX207" s="58">
        <v>169900</v>
      </c>
      <c r="AY207" s="61">
        <v>184366.17375886525</v>
      </c>
      <c r="AZ207" s="58">
        <v>164950</v>
      </c>
      <c r="BA207" s="59">
        <v>108.13475036621094</v>
      </c>
      <c r="BB207" s="59">
        <v>89</v>
      </c>
      <c r="BC207" s="62">
        <v>1.0030421018600464</v>
      </c>
      <c r="BD207" s="63">
        <v>1.0030421018600464</v>
      </c>
    </row>
    <row r="208" spans="1:56" x14ac:dyDescent="0.3">
      <c r="A208" s="47">
        <v>39234</v>
      </c>
      <c r="B208" s="48">
        <v>104</v>
      </c>
      <c r="E208" s="49">
        <v>73</v>
      </c>
      <c r="F208" s="49">
        <v>84</v>
      </c>
      <c r="H208" s="51">
        <v>18907887</v>
      </c>
      <c r="I208" s="52">
        <v>181806.60576923078</v>
      </c>
      <c r="J208" s="53">
        <v>167000</v>
      </c>
      <c r="K208" s="54">
        <v>107.99038696289063</v>
      </c>
      <c r="L208" s="54">
        <v>88</v>
      </c>
      <c r="M208" s="55">
        <v>0.98470896482467651</v>
      </c>
      <c r="N208" s="55">
        <v>0.98487770557403564</v>
      </c>
      <c r="W208" s="53">
        <v>204407.53424657535</v>
      </c>
      <c r="X208" s="53">
        <v>185900</v>
      </c>
      <c r="Y208" s="52">
        <v>201760.71428571429</v>
      </c>
      <c r="Z208" s="53">
        <v>178200</v>
      </c>
      <c r="AA208" s="54">
        <v>95.369049072265625</v>
      </c>
      <c r="AB208" s="54">
        <v>88.5</v>
      </c>
      <c r="AK208" s="57">
        <v>426</v>
      </c>
      <c r="AL208" s="58">
        <v>74643192</v>
      </c>
      <c r="AM208" s="59">
        <v>495</v>
      </c>
      <c r="AN208" s="60">
        <v>485</v>
      </c>
      <c r="AO208" s="61">
        <v>175218.76056338029</v>
      </c>
      <c r="AP208" s="58">
        <v>160750</v>
      </c>
      <c r="AQ208" s="59">
        <v>110.43896484375</v>
      </c>
      <c r="AR208" s="59">
        <v>91.5</v>
      </c>
      <c r="AS208" s="62">
        <v>0.98011761903762817</v>
      </c>
      <c r="AT208" s="62">
        <v>0.98716497421264648</v>
      </c>
      <c r="AW208" s="58">
        <v>189320.20202020201</v>
      </c>
      <c r="AX208" s="58">
        <v>169500</v>
      </c>
      <c r="AY208" s="61">
        <v>184647.98350515464</v>
      </c>
      <c r="AZ208" s="58">
        <v>164900</v>
      </c>
      <c r="BA208" s="59">
        <v>107.87216186523438</v>
      </c>
      <c r="BB208" s="59">
        <v>91</v>
      </c>
      <c r="BC208" s="62">
        <v>0.96590906381607056</v>
      </c>
      <c r="BD208" s="63">
        <v>0.96590906381607056</v>
      </c>
    </row>
    <row r="209" spans="1:56" x14ac:dyDescent="0.3">
      <c r="A209" s="47">
        <v>39203</v>
      </c>
      <c r="B209" s="48">
        <v>104</v>
      </c>
      <c r="E209" s="49">
        <v>81</v>
      </c>
      <c r="F209" s="49">
        <v>114</v>
      </c>
      <c r="H209" s="51">
        <v>18260079</v>
      </c>
      <c r="I209" s="52">
        <v>175577.68269230769</v>
      </c>
      <c r="J209" s="53">
        <v>164700</v>
      </c>
      <c r="K209" s="54">
        <v>112.75961303710938</v>
      </c>
      <c r="L209" s="54">
        <v>86.5</v>
      </c>
      <c r="M209" s="55">
        <v>0.97970408201217651</v>
      </c>
      <c r="N209" s="55">
        <v>0.9862210750579834</v>
      </c>
      <c r="W209" s="53">
        <v>173687.65432098764</v>
      </c>
      <c r="X209" s="53">
        <v>160000</v>
      </c>
      <c r="Y209" s="52">
        <v>188394.29824561405</v>
      </c>
      <c r="Z209" s="53">
        <v>169925</v>
      </c>
      <c r="AA209" s="54">
        <v>106.95613861083984</v>
      </c>
      <c r="AB209" s="54">
        <v>92</v>
      </c>
      <c r="AK209" s="57">
        <v>322</v>
      </c>
      <c r="AL209" s="58">
        <v>55735305</v>
      </c>
      <c r="AM209" s="59">
        <v>422</v>
      </c>
      <c r="AN209" s="60">
        <v>401</v>
      </c>
      <c r="AO209" s="61">
        <v>173091.00931677019</v>
      </c>
      <c r="AP209" s="58">
        <v>158620</v>
      </c>
      <c r="AQ209" s="59">
        <v>111.22981262207031</v>
      </c>
      <c r="AR209" s="59">
        <v>92</v>
      </c>
      <c r="AS209" s="62">
        <v>0.97863465547561646</v>
      </c>
      <c r="AT209" s="62">
        <v>0.98766279220581055</v>
      </c>
      <c r="AW209" s="58">
        <v>186710.30805687205</v>
      </c>
      <c r="AX209" s="58">
        <v>166000</v>
      </c>
      <c r="AY209" s="61">
        <v>181063.27182044889</v>
      </c>
      <c r="AZ209" s="58">
        <v>164000</v>
      </c>
      <c r="BA209" s="59">
        <v>110.49127197265625</v>
      </c>
      <c r="BB209" s="59">
        <v>92</v>
      </c>
      <c r="BC209" s="62">
        <v>0.96590906381607056</v>
      </c>
      <c r="BD209" s="63">
        <v>0.96590906381607056</v>
      </c>
    </row>
    <row r="210" spans="1:56" x14ac:dyDescent="0.3">
      <c r="A210" s="47">
        <v>39173</v>
      </c>
      <c r="B210" s="48">
        <v>67</v>
      </c>
      <c r="E210" s="49">
        <v>107</v>
      </c>
      <c r="F210" s="49">
        <v>82</v>
      </c>
      <c r="H210" s="51">
        <v>11513611</v>
      </c>
      <c r="I210" s="52">
        <v>171844.94029850746</v>
      </c>
      <c r="J210" s="53">
        <v>152000</v>
      </c>
      <c r="K210" s="54">
        <v>124.65671539306641</v>
      </c>
      <c r="L210" s="54">
        <v>97</v>
      </c>
      <c r="M210" s="55">
        <v>0.98037558794021606</v>
      </c>
      <c r="N210" s="55">
        <v>0.98749738931655884</v>
      </c>
      <c r="W210" s="53">
        <v>203598.59813084113</v>
      </c>
      <c r="X210" s="53">
        <v>169900</v>
      </c>
      <c r="Y210" s="52">
        <v>187438.56097560975</v>
      </c>
      <c r="Z210" s="53">
        <v>165850</v>
      </c>
      <c r="AA210" s="54">
        <v>112.98780822753906</v>
      </c>
      <c r="AB210" s="54">
        <v>89.5</v>
      </c>
      <c r="AK210" s="57">
        <v>218</v>
      </c>
      <c r="AL210" s="58">
        <v>37475226</v>
      </c>
      <c r="AM210" s="59">
        <v>341</v>
      </c>
      <c r="AN210" s="60">
        <v>287</v>
      </c>
      <c r="AO210" s="61">
        <v>171904.70642201835</v>
      </c>
      <c r="AP210" s="58">
        <v>156450</v>
      </c>
      <c r="AQ210" s="59">
        <v>110.5</v>
      </c>
      <c r="AR210" s="59">
        <v>95</v>
      </c>
      <c r="AS210" s="62">
        <v>0.97812449932098389</v>
      </c>
      <c r="AT210" s="62">
        <v>0.98789441585540771</v>
      </c>
      <c r="AW210" s="58">
        <v>189803.66568914955</v>
      </c>
      <c r="AX210" s="58">
        <v>167900</v>
      </c>
      <c r="AY210" s="61">
        <v>178151.29616724738</v>
      </c>
      <c r="AZ210" s="58">
        <v>159900</v>
      </c>
      <c r="BA210" s="59">
        <v>111.89546966552734</v>
      </c>
      <c r="BB210" s="59">
        <v>92</v>
      </c>
      <c r="BC210" s="62">
        <v>0.96590906381607056</v>
      </c>
      <c r="BD210" s="63">
        <v>0.96590906381607056</v>
      </c>
    </row>
    <row r="211" spans="1:56" x14ac:dyDescent="0.3">
      <c r="A211" s="47">
        <v>39142</v>
      </c>
      <c r="B211" s="48">
        <v>59</v>
      </c>
      <c r="E211" s="49">
        <v>98</v>
      </c>
      <c r="F211" s="49">
        <v>83</v>
      </c>
      <c r="H211" s="51">
        <v>10579475</v>
      </c>
      <c r="I211" s="52">
        <v>179313.13559322033</v>
      </c>
      <c r="J211" s="53">
        <v>161000</v>
      </c>
      <c r="K211" s="54">
        <v>113.57627105712891</v>
      </c>
      <c r="L211" s="54">
        <v>111</v>
      </c>
      <c r="M211" s="55">
        <v>0.98136526346206665</v>
      </c>
      <c r="N211" s="55">
        <v>0.99331104755401611</v>
      </c>
      <c r="W211" s="53">
        <v>182367.3469387755</v>
      </c>
      <c r="X211" s="53">
        <v>162200</v>
      </c>
      <c r="Y211" s="52">
        <v>172947.95180722891</v>
      </c>
      <c r="Z211" s="53">
        <v>159900</v>
      </c>
      <c r="AA211" s="54">
        <v>113.57831573486328</v>
      </c>
      <c r="AB211" s="54">
        <v>92</v>
      </c>
      <c r="AK211" s="57">
        <v>151</v>
      </c>
      <c r="AL211" s="58">
        <v>25961615</v>
      </c>
      <c r="AM211" s="59">
        <v>234</v>
      </c>
      <c r="AN211" s="60">
        <v>205</v>
      </c>
      <c r="AO211" s="61">
        <v>171931.22516556291</v>
      </c>
      <c r="AP211" s="58">
        <v>157900</v>
      </c>
      <c r="AQ211" s="59">
        <v>104.21854400634766</v>
      </c>
      <c r="AR211" s="59">
        <v>92</v>
      </c>
      <c r="AS211" s="62">
        <v>0.97712570428848267</v>
      </c>
      <c r="AT211" s="62">
        <v>0.98918336629867554</v>
      </c>
      <c r="AW211" s="58">
        <v>183495.7264957265</v>
      </c>
      <c r="AX211" s="58">
        <v>163250</v>
      </c>
      <c r="AY211" s="61">
        <v>174436.39024390245</v>
      </c>
      <c r="AZ211" s="58">
        <v>159900</v>
      </c>
      <c r="BA211" s="59">
        <v>111.45853424072266</v>
      </c>
      <c r="BB211" s="59">
        <v>94</v>
      </c>
      <c r="BC211" s="62">
        <v>0.96590906381607056</v>
      </c>
      <c r="BD211" s="63">
        <v>0.96590906381607056</v>
      </c>
    </row>
    <row r="212" spans="1:56" x14ac:dyDescent="0.3">
      <c r="A212" s="47">
        <v>39114</v>
      </c>
      <c r="B212" s="48">
        <v>43</v>
      </c>
      <c r="E212" s="49">
        <v>74</v>
      </c>
      <c r="F212" s="49">
        <v>64</v>
      </c>
      <c r="H212" s="51">
        <v>7329630</v>
      </c>
      <c r="I212" s="52">
        <v>170456.51162790696</v>
      </c>
      <c r="J212" s="53">
        <v>159500</v>
      </c>
      <c r="K212" s="54">
        <v>93.604652404785156</v>
      </c>
      <c r="L212" s="54">
        <v>79</v>
      </c>
      <c r="M212" s="55">
        <v>0.98126101493835449</v>
      </c>
      <c r="N212" s="55">
        <v>0.98811757564544678</v>
      </c>
      <c r="W212" s="53">
        <v>178720.94594594595</v>
      </c>
      <c r="X212" s="53">
        <v>159900</v>
      </c>
      <c r="Y212" s="52">
        <v>176716.40625</v>
      </c>
      <c r="Z212" s="53">
        <v>159200</v>
      </c>
      <c r="AA212" s="54">
        <v>106.171875</v>
      </c>
      <c r="AB212" s="54">
        <v>94.5</v>
      </c>
      <c r="AK212" s="57">
        <v>92</v>
      </c>
      <c r="AL212" s="58">
        <v>15382140</v>
      </c>
      <c r="AM212" s="59">
        <v>136</v>
      </c>
      <c r="AN212" s="60">
        <v>122</v>
      </c>
      <c r="AO212" s="61">
        <v>167197.17391304349</v>
      </c>
      <c r="AP212" s="58">
        <v>154950</v>
      </c>
      <c r="AQ212" s="59">
        <v>98.217391967773438</v>
      </c>
      <c r="AR212" s="59">
        <v>80.5</v>
      </c>
      <c r="AS212" s="62">
        <v>0.97440683841705322</v>
      </c>
      <c r="AT212" s="62">
        <v>0.98666071891784668</v>
      </c>
      <c r="AW212" s="58">
        <v>184308.82352941178</v>
      </c>
      <c r="AX212" s="58">
        <v>164500</v>
      </c>
      <c r="AY212" s="61">
        <v>175449.01639344261</v>
      </c>
      <c r="AZ212" s="58">
        <v>159900</v>
      </c>
      <c r="BA212" s="59">
        <v>110.01639556884766</v>
      </c>
      <c r="BB212" s="59">
        <v>96.5</v>
      </c>
      <c r="BC212" s="62">
        <v>0.96590906381607056</v>
      </c>
      <c r="BD212" s="63">
        <v>0.96590906381607056</v>
      </c>
    </row>
    <row r="213" spans="1:56" x14ac:dyDescent="0.3">
      <c r="A213" s="47">
        <v>39083</v>
      </c>
      <c r="B213" s="48">
        <v>49</v>
      </c>
      <c r="E213" s="49">
        <v>62</v>
      </c>
      <c r="F213" s="49">
        <v>58</v>
      </c>
      <c r="H213" s="51">
        <v>8052510</v>
      </c>
      <c r="I213" s="52">
        <v>164336.93877551021</v>
      </c>
      <c r="J213" s="53">
        <v>150000</v>
      </c>
      <c r="K213" s="54">
        <v>102.26530456542969</v>
      </c>
      <c r="L213" s="54">
        <v>82</v>
      </c>
      <c r="M213" s="55">
        <v>0.96839195489883423</v>
      </c>
      <c r="N213" s="55">
        <v>0.98319327831268311</v>
      </c>
      <c r="W213" s="53">
        <v>190978.22580645161</v>
      </c>
      <c r="X213" s="53">
        <v>174950</v>
      </c>
      <c r="Y213" s="52">
        <v>174050.5172413793</v>
      </c>
      <c r="Z213" s="53">
        <v>162250</v>
      </c>
      <c r="AA213" s="54">
        <v>114.25862121582031</v>
      </c>
      <c r="AB213" s="54">
        <v>109.5</v>
      </c>
      <c r="AC213" s="55">
        <v>0.96590906381607056</v>
      </c>
      <c r="AD213" s="56">
        <v>0.96590906381607056</v>
      </c>
      <c r="AK213" s="57">
        <v>49</v>
      </c>
      <c r="AL213" s="58">
        <v>8052510</v>
      </c>
      <c r="AM213" s="59">
        <v>62</v>
      </c>
      <c r="AN213" s="60">
        <v>58</v>
      </c>
      <c r="AO213" s="61">
        <v>164336.93877551021</v>
      </c>
      <c r="AP213" s="58">
        <v>150000</v>
      </c>
      <c r="AQ213" s="59">
        <v>102.26530456542969</v>
      </c>
      <c r="AR213" s="59">
        <v>82</v>
      </c>
      <c r="AS213" s="62">
        <v>0.96839195489883423</v>
      </c>
      <c r="AT213" s="62">
        <v>0.98319327831268311</v>
      </c>
      <c r="AW213" s="58">
        <v>190978.22580645161</v>
      </c>
      <c r="AX213" s="58">
        <v>174950</v>
      </c>
      <c r="AY213" s="61">
        <v>174050.5172413793</v>
      </c>
      <c r="AZ213" s="58">
        <v>162250</v>
      </c>
      <c r="BA213" s="59">
        <v>114.25862121582031</v>
      </c>
      <c r="BB213" s="59">
        <v>109.5</v>
      </c>
      <c r="BC213" s="62">
        <v>0.96590906381607056</v>
      </c>
      <c r="BD213" s="63">
        <v>0.96590906381607056</v>
      </c>
    </row>
    <row r="214" spans="1:56" x14ac:dyDescent="0.3">
      <c r="A214" s="47">
        <v>39052</v>
      </c>
      <c r="B214" s="48">
        <v>54</v>
      </c>
      <c r="E214" s="49">
        <v>61</v>
      </c>
      <c r="F214" s="49">
        <v>54</v>
      </c>
      <c r="H214" s="51">
        <v>9662475</v>
      </c>
      <c r="I214" s="52">
        <v>178934.72222222222</v>
      </c>
      <c r="J214" s="53">
        <v>153800</v>
      </c>
      <c r="K214" s="54">
        <v>99.944442749023438</v>
      </c>
      <c r="L214" s="54">
        <v>82</v>
      </c>
      <c r="M214" s="55">
        <v>0.98118484020233154</v>
      </c>
      <c r="N214" s="55">
        <v>0.98507404327392578</v>
      </c>
      <c r="W214" s="53">
        <v>180328.88524590165</v>
      </c>
      <c r="X214" s="53">
        <v>164000</v>
      </c>
      <c r="Y214" s="52">
        <v>181422.77777777778</v>
      </c>
      <c r="Z214" s="53">
        <v>157400</v>
      </c>
      <c r="AA214" s="54">
        <v>113.12963104248047</v>
      </c>
      <c r="AB214" s="54">
        <v>87.5</v>
      </c>
      <c r="AK214" s="57">
        <v>829</v>
      </c>
      <c r="AL214" s="58">
        <v>144393863</v>
      </c>
      <c r="AM214" s="59">
        <v>889</v>
      </c>
      <c r="AN214" s="60">
        <v>827</v>
      </c>
      <c r="AO214" s="61">
        <v>174178.3630880579</v>
      </c>
      <c r="AP214" s="58">
        <v>155800</v>
      </c>
      <c r="AQ214" s="59">
        <v>90.191795349121094</v>
      </c>
      <c r="AR214" s="59">
        <v>72</v>
      </c>
      <c r="AS214" s="62">
        <v>0.98335349559783936</v>
      </c>
      <c r="AT214" s="62">
        <v>0.9936908483505249</v>
      </c>
      <c r="AU214" s="62">
        <v>1.0654489994049072</v>
      </c>
      <c r="AV214" s="63">
        <v>1.0654489994049072</v>
      </c>
      <c r="AW214" s="58">
        <v>179205.55118110238</v>
      </c>
      <c r="AX214" s="58">
        <v>158900</v>
      </c>
      <c r="AY214" s="61">
        <v>176491.04353083434</v>
      </c>
      <c r="AZ214" s="58">
        <v>155900</v>
      </c>
      <c r="BA214" s="59">
        <v>91.263603210449219</v>
      </c>
      <c r="BB214" s="59">
        <v>74</v>
      </c>
    </row>
    <row r="215" spans="1:56" x14ac:dyDescent="0.3">
      <c r="A215" s="47">
        <v>39022</v>
      </c>
      <c r="B215" s="48">
        <v>39</v>
      </c>
      <c r="E215" s="49">
        <v>60</v>
      </c>
      <c r="F215" s="49">
        <v>44</v>
      </c>
      <c r="H215" s="51">
        <v>7217495</v>
      </c>
      <c r="I215" s="52">
        <v>185063.97435897434</v>
      </c>
      <c r="J215" s="53">
        <v>144000</v>
      </c>
      <c r="K215" s="54">
        <v>78.461540222167969</v>
      </c>
      <c r="L215" s="54">
        <v>64</v>
      </c>
      <c r="M215" s="55">
        <v>0.97614747285842896</v>
      </c>
      <c r="N215" s="55">
        <v>0.98946815729141235</v>
      </c>
      <c r="W215" s="53">
        <v>183824.33333333334</v>
      </c>
      <c r="X215" s="53">
        <v>160950</v>
      </c>
      <c r="Y215" s="52">
        <v>182601.02272727274</v>
      </c>
      <c r="Z215" s="53">
        <v>156950</v>
      </c>
      <c r="AA215" s="54">
        <v>105.61363983154297</v>
      </c>
      <c r="AB215" s="54">
        <v>83.5</v>
      </c>
      <c r="AK215" s="57">
        <v>775</v>
      </c>
      <c r="AL215" s="58">
        <v>134731388</v>
      </c>
      <c r="AM215" s="59">
        <v>828</v>
      </c>
      <c r="AN215" s="60">
        <v>773</v>
      </c>
      <c r="AO215" s="61">
        <v>173846.95225806453</v>
      </c>
      <c r="AP215" s="58">
        <v>155900</v>
      </c>
      <c r="AQ215" s="59">
        <v>89.512260437011719</v>
      </c>
      <c r="AR215" s="59">
        <v>71</v>
      </c>
      <c r="AS215" s="62">
        <v>0.98350459337234497</v>
      </c>
      <c r="AT215" s="62">
        <v>0.9959072470664978</v>
      </c>
      <c r="AU215" s="62">
        <v>1.0654489994049072</v>
      </c>
      <c r="AV215" s="63">
        <v>1.0654489994049072</v>
      </c>
      <c r="AW215" s="58">
        <v>179122.79347826086</v>
      </c>
      <c r="AX215" s="58">
        <v>158500</v>
      </c>
      <c r="AY215" s="61">
        <v>176146.52393272961</v>
      </c>
      <c r="AZ215" s="58">
        <v>155900</v>
      </c>
      <c r="BA215" s="59">
        <v>89.736091613769531</v>
      </c>
      <c r="BB215" s="59">
        <v>72</v>
      </c>
    </row>
    <row r="216" spans="1:56" x14ac:dyDescent="0.3">
      <c r="A216" s="47">
        <v>38991</v>
      </c>
      <c r="B216" s="48">
        <v>47</v>
      </c>
      <c r="E216" s="49">
        <v>64</v>
      </c>
      <c r="F216" s="49">
        <v>43</v>
      </c>
      <c r="H216" s="51">
        <v>8521001</v>
      </c>
      <c r="I216" s="52">
        <v>181297.89361702127</v>
      </c>
      <c r="J216" s="53">
        <v>168400</v>
      </c>
      <c r="K216" s="54">
        <v>88.063827514648438</v>
      </c>
      <c r="L216" s="54">
        <v>78</v>
      </c>
      <c r="M216" s="55">
        <v>0.96623724699020386</v>
      </c>
      <c r="N216" s="55">
        <v>0.98073220252990723</v>
      </c>
      <c r="W216" s="53">
        <v>192069.53125</v>
      </c>
      <c r="X216" s="53">
        <v>164000</v>
      </c>
      <c r="Y216" s="52">
        <v>204979.88372093023</v>
      </c>
      <c r="Z216" s="53">
        <v>179900</v>
      </c>
      <c r="AA216" s="54">
        <v>78.488372802734375</v>
      </c>
      <c r="AB216" s="54">
        <v>66</v>
      </c>
      <c r="AK216" s="57">
        <v>736</v>
      </c>
      <c r="AL216" s="58">
        <v>127513893</v>
      </c>
      <c r="AM216" s="59">
        <v>768</v>
      </c>
      <c r="AN216" s="60">
        <v>729</v>
      </c>
      <c r="AO216" s="61">
        <v>173252.57201086957</v>
      </c>
      <c r="AP216" s="58">
        <v>156038</v>
      </c>
      <c r="AQ216" s="59">
        <v>90.097824096679688</v>
      </c>
      <c r="AR216" s="59">
        <v>72</v>
      </c>
      <c r="AS216" s="62">
        <v>0.98389440774917603</v>
      </c>
      <c r="AT216" s="62">
        <v>0.99649477005004883</v>
      </c>
      <c r="AU216" s="62">
        <v>1.0654489994049072</v>
      </c>
      <c r="AV216" s="63">
        <v>1.0654489994049072</v>
      </c>
      <c r="AW216" s="58">
        <v>178755.48567708334</v>
      </c>
      <c r="AX216" s="58">
        <v>158000</v>
      </c>
      <c r="AY216" s="61">
        <v>175756.95198902607</v>
      </c>
      <c r="AZ216" s="58">
        <v>155900</v>
      </c>
      <c r="BA216" s="59">
        <v>88.777778625488281</v>
      </c>
      <c r="BB216" s="59">
        <v>71</v>
      </c>
    </row>
    <row r="217" spans="1:56" x14ac:dyDescent="0.3">
      <c r="A217" s="47">
        <v>38961</v>
      </c>
      <c r="B217" s="48">
        <v>53</v>
      </c>
      <c r="E217" s="49">
        <v>72</v>
      </c>
      <c r="F217" s="49">
        <v>47</v>
      </c>
      <c r="H217" s="51">
        <v>8848053</v>
      </c>
      <c r="I217" s="52">
        <v>166944.39622641509</v>
      </c>
      <c r="J217" s="53">
        <v>156900</v>
      </c>
      <c r="K217" s="54">
        <v>72.226417541503906</v>
      </c>
      <c r="L217" s="54">
        <v>62</v>
      </c>
      <c r="M217" s="55">
        <v>0.98909127712249756</v>
      </c>
      <c r="N217" s="55">
        <v>1</v>
      </c>
      <c r="W217" s="53">
        <v>196973.54166666666</v>
      </c>
      <c r="X217" s="53">
        <v>179950</v>
      </c>
      <c r="Y217" s="52">
        <v>184057.44680851063</v>
      </c>
      <c r="Z217" s="53">
        <v>164900</v>
      </c>
      <c r="AA217" s="54">
        <v>78.191490173339844</v>
      </c>
      <c r="AB217" s="54">
        <v>64</v>
      </c>
      <c r="AK217" s="57">
        <v>689</v>
      </c>
      <c r="AL217" s="58">
        <v>118992892</v>
      </c>
      <c r="AM217" s="59">
        <v>704</v>
      </c>
      <c r="AN217" s="60">
        <v>686</v>
      </c>
      <c r="AO217" s="61">
        <v>172703.76197387517</v>
      </c>
      <c r="AP217" s="58">
        <v>155400</v>
      </c>
      <c r="AQ217" s="59">
        <v>90.236572265625</v>
      </c>
      <c r="AR217" s="59">
        <v>72</v>
      </c>
      <c r="AS217" s="62">
        <v>0.98509889841079712</v>
      </c>
      <c r="AT217" s="62">
        <v>1</v>
      </c>
      <c r="AU217" s="62">
        <v>1.0654489994049072</v>
      </c>
      <c r="AV217" s="63">
        <v>1.0654489994049072</v>
      </c>
      <c r="AW217" s="58">
        <v>177545.11789772726</v>
      </c>
      <c r="AX217" s="58">
        <v>157000</v>
      </c>
      <c r="AY217" s="61">
        <v>173925.19387755101</v>
      </c>
      <c r="AZ217" s="58">
        <v>155000</v>
      </c>
      <c r="BA217" s="59">
        <v>89.422737121582031</v>
      </c>
      <c r="BB217" s="59">
        <v>71</v>
      </c>
    </row>
    <row r="218" spans="1:56" x14ac:dyDescent="0.3">
      <c r="A218" s="47">
        <v>38930</v>
      </c>
      <c r="B218" s="48">
        <v>108</v>
      </c>
      <c r="E218" s="49">
        <v>54</v>
      </c>
      <c r="F218" s="49">
        <v>71</v>
      </c>
      <c r="H218" s="51">
        <v>19147986</v>
      </c>
      <c r="I218" s="52">
        <v>177296.16666666666</v>
      </c>
      <c r="J218" s="53">
        <v>155750</v>
      </c>
      <c r="K218" s="54">
        <v>91.388885498046875</v>
      </c>
      <c r="L218" s="54">
        <v>63</v>
      </c>
      <c r="M218" s="55">
        <v>0.98150718212127686</v>
      </c>
      <c r="N218" s="55">
        <v>0.99558901786804199</v>
      </c>
      <c r="W218" s="53">
        <v>182311.66666666666</v>
      </c>
      <c r="X218" s="53">
        <v>155950</v>
      </c>
      <c r="Y218" s="52">
        <v>163980.91549295775</v>
      </c>
      <c r="Z218" s="53">
        <v>152500</v>
      </c>
      <c r="AA218" s="54">
        <v>99.239433288574219</v>
      </c>
      <c r="AB218" s="54">
        <v>80</v>
      </c>
      <c r="AK218" s="57">
        <v>636</v>
      </c>
      <c r="AL218" s="58">
        <v>110144839</v>
      </c>
      <c r="AM218" s="59">
        <v>632</v>
      </c>
      <c r="AN218" s="60">
        <v>639</v>
      </c>
      <c r="AO218" s="61">
        <v>173183.70911949687</v>
      </c>
      <c r="AP218" s="58">
        <v>155260</v>
      </c>
      <c r="AQ218" s="59">
        <v>91.737419128417969</v>
      </c>
      <c r="AR218" s="59">
        <v>74</v>
      </c>
      <c r="AS218" s="62">
        <v>0.98476618528366089</v>
      </c>
      <c r="AT218" s="62">
        <v>0.99836724996566772</v>
      </c>
      <c r="AU218" s="62">
        <v>1.0654489994049072</v>
      </c>
      <c r="AV218" s="63">
        <v>1.0654489994049072</v>
      </c>
      <c r="AW218" s="58">
        <v>175331.75316455695</v>
      </c>
      <c r="AX218" s="58">
        <v>155400</v>
      </c>
      <c r="AY218" s="61">
        <v>173179.94209702659</v>
      </c>
      <c r="AZ218" s="58">
        <v>154900</v>
      </c>
      <c r="BA218" s="59">
        <v>90.248825073242188</v>
      </c>
      <c r="BB218" s="59">
        <v>72</v>
      </c>
    </row>
    <row r="219" spans="1:56" x14ac:dyDescent="0.3">
      <c r="A219" s="47">
        <v>38899</v>
      </c>
      <c r="B219" s="48">
        <v>90</v>
      </c>
      <c r="E219" s="49">
        <v>90</v>
      </c>
      <c r="F219" s="49">
        <v>88</v>
      </c>
      <c r="H219" s="51">
        <v>16419359</v>
      </c>
      <c r="I219" s="52">
        <v>182437.32222222222</v>
      </c>
      <c r="J219" s="53">
        <v>164900</v>
      </c>
      <c r="K219" s="54">
        <v>81.966667175292969</v>
      </c>
      <c r="L219" s="54">
        <v>63.5</v>
      </c>
      <c r="M219" s="55">
        <v>0.98754101991653442</v>
      </c>
      <c r="N219" s="55">
        <v>1</v>
      </c>
      <c r="W219" s="53">
        <v>171964.44444444444</v>
      </c>
      <c r="X219" s="53">
        <v>155400</v>
      </c>
      <c r="Y219" s="52">
        <v>179935.11363636365</v>
      </c>
      <c r="Z219" s="53">
        <v>161250</v>
      </c>
      <c r="AA219" s="54">
        <v>75.034088134765625</v>
      </c>
      <c r="AB219" s="54">
        <v>55.5</v>
      </c>
      <c r="AK219" s="57">
        <v>528</v>
      </c>
      <c r="AL219" s="58">
        <v>90996853</v>
      </c>
      <c r="AM219" s="59">
        <v>578</v>
      </c>
      <c r="AN219" s="60">
        <v>568</v>
      </c>
      <c r="AO219" s="61">
        <v>172342.52462121213</v>
      </c>
      <c r="AP219" s="58">
        <v>155000</v>
      </c>
      <c r="AQ219" s="59">
        <v>91.8087158203125</v>
      </c>
      <c r="AR219" s="59">
        <v>75</v>
      </c>
      <c r="AS219" s="62">
        <v>0.98543280363082886</v>
      </c>
      <c r="AT219" s="62">
        <v>1</v>
      </c>
      <c r="AU219" s="62">
        <v>1.0654489994049072</v>
      </c>
      <c r="AV219" s="63">
        <v>1.0654489994049072</v>
      </c>
      <c r="AW219" s="58">
        <v>174679.65051903113</v>
      </c>
      <c r="AX219" s="58">
        <v>155000</v>
      </c>
      <c r="AY219" s="61">
        <v>174329.82042253521</v>
      </c>
      <c r="AZ219" s="58">
        <v>154900</v>
      </c>
      <c r="BA219" s="59">
        <v>89.125</v>
      </c>
      <c r="BB219" s="59">
        <v>72</v>
      </c>
    </row>
    <row r="220" spans="1:56" x14ac:dyDescent="0.3">
      <c r="A220" s="47">
        <v>38869</v>
      </c>
      <c r="B220" s="48">
        <v>121</v>
      </c>
      <c r="E220" s="49">
        <v>79</v>
      </c>
      <c r="F220" s="49">
        <v>84</v>
      </c>
      <c r="H220" s="51">
        <v>21354888</v>
      </c>
      <c r="I220" s="52">
        <v>176486.67768595042</v>
      </c>
      <c r="J220" s="53">
        <v>160000</v>
      </c>
      <c r="K220" s="54">
        <v>81.123970031738281</v>
      </c>
      <c r="L220" s="54">
        <v>72</v>
      </c>
      <c r="M220" s="55">
        <v>0.98991793394088745</v>
      </c>
      <c r="N220" s="55">
        <v>1</v>
      </c>
      <c r="O220" s="55">
        <v>1.0654489994049072</v>
      </c>
      <c r="P220" s="56">
        <v>1.0654489994049072</v>
      </c>
      <c r="W220" s="53">
        <v>166015.12658227849</v>
      </c>
      <c r="X220" s="53">
        <v>151600</v>
      </c>
      <c r="Y220" s="52">
        <v>185864.27380952382</v>
      </c>
      <c r="Z220" s="53">
        <v>151550</v>
      </c>
      <c r="AA220" s="54">
        <v>72.714286804199219</v>
      </c>
      <c r="AB220" s="54">
        <v>59.5</v>
      </c>
      <c r="AK220" s="57">
        <v>438</v>
      </c>
      <c r="AL220" s="58">
        <v>74577494</v>
      </c>
      <c r="AM220" s="59">
        <v>488</v>
      </c>
      <c r="AN220" s="60">
        <v>480</v>
      </c>
      <c r="AO220" s="61">
        <v>170268.25114155252</v>
      </c>
      <c r="AP220" s="58">
        <v>153900</v>
      </c>
      <c r="AQ220" s="59">
        <v>93.831047058105469</v>
      </c>
      <c r="AR220" s="59">
        <v>77</v>
      </c>
      <c r="AS220" s="62">
        <v>0.98499965667724609</v>
      </c>
      <c r="AT220" s="62">
        <v>0.99708402156829834</v>
      </c>
      <c r="AU220" s="62">
        <v>1.0654489994049072</v>
      </c>
      <c r="AV220" s="63">
        <v>1.0654489994049072</v>
      </c>
      <c r="AW220" s="58">
        <v>175180.40573770492</v>
      </c>
      <c r="AX220" s="58">
        <v>155000</v>
      </c>
      <c r="AY220" s="61">
        <v>173302.18333333332</v>
      </c>
      <c r="AZ220" s="58">
        <v>153900</v>
      </c>
      <c r="BA220" s="59">
        <v>91.708335876464844</v>
      </c>
      <c r="BB220" s="59">
        <v>75</v>
      </c>
    </row>
    <row r="221" spans="1:56" x14ac:dyDescent="0.3">
      <c r="A221" s="47">
        <v>38838</v>
      </c>
      <c r="B221" s="48">
        <v>91</v>
      </c>
      <c r="E221" s="49">
        <v>82</v>
      </c>
      <c r="F221" s="49">
        <v>95</v>
      </c>
      <c r="H221" s="51">
        <v>15817921</v>
      </c>
      <c r="I221" s="52">
        <v>173823.30769230769</v>
      </c>
      <c r="J221" s="53">
        <v>153900</v>
      </c>
      <c r="K221" s="54">
        <v>96.043952941894531</v>
      </c>
      <c r="L221" s="54">
        <v>75</v>
      </c>
      <c r="M221" s="55">
        <v>0.98570364713668823</v>
      </c>
      <c r="N221" s="55">
        <v>0.99386501312255859</v>
      </c>
      <c r="W221" s="53">
        <v>175809.57317073172</v>
      </c>
      <c r="X221" s="53">
        <v>152000</v>
      </c>
      <c r="Y221" s="52">
        <v>170661.42105263157</v>
      </c>
      <c r="Z221" s="53">
        <v>156900</v>
      </c>
      <c r="AA221" s="54">
        <v>79.031578063964844</v>
      </c>
      <c r="AB221" s="54">
        <v>68</v>
      </c>
      <c r="AK221" s="57">
        <v>317</v>
      </c>
      <c r="AL221" s="58">
        <v>53222606</v>
      </c>
      <c r="AM221" s="59">
        <v>409</v>
      </c>
      <c r="AN221" s="60">
        <v>396</v>
      </c>
      <c r="AO221" s="61">
        <v>167894.65615141956</v>
      </c>
      <c r="AP221" s="58">
        <v>150875</v>
      </c>
      <c r="AQ221" s="59">
        <v>98.681388854980469</v>
      </c>
      <c r="AR221" s="59">
        <v>79</v>
      </c>
      <c r="AS221" s="62">
        <v>0.98312228918075562</v>
      </c>
      <c r="AT221" s="62">
        <v>0.99117130041122437</v>
      </c>
      <c r="AW221" s="58">
        <v>176950.71638141808</v>
      </c>
      <c r="AX221" s="58">
        <v>155900</v>
      </c>
      <c r="AY221" s="61">
        <v>170637.49747474748</v>
      </c>
      <c r="AZ221" s="58">
        <v>154200</v>
      </c>
      <c r="BA221" s="59">
        <v>95.737373352050781</v>
      </c>
      <c r="BB221" s="59">
        <v>79</v>
      </c>
    </row>
    <row r="222" spans="1:56" x14ac:dyDescent="0.3">
      <c r="A222" s="47">
        <v>38808</v>
      </c>
      <c r="B222" s="48">
        <v>66</v>
      </c>
      <c r="E222" s="49">
        <v>91</v>
      </c>
      <c r="F222" s="49">
        <v>89</v>
      </c>
      <c r="H222" s="51">
        <v>10854695</v>
      </c>
      <c r="I222" s="52">
        <v>164465.07575757575</v>
      </c>
      <c r="J222" s="53">
        <v>149900</v>
      </c>
      <c r="K222" s="54">
        <v>116.39393615722656</v>
      </c>
      <c r="L222" s="54">
        <v>77.5</v>
      </c>
      <c r="M222" s="55">
        <v>0.98543703556060791</v>
      </c>
      <c r="N222" s="55">
        <v>1</v>
      </c>
      <c r="W222" s="53">
        <v>183552.73626373627</v>
      </c>
      <c r="X222" s="53">
        <v>169000</v>
      </c>
      <c r="Y222" s="52">
        <v>186225.83146067415</v>
      </c>
      <c r="Z222" s="53">
        <v>159900</v>
      </c>
      <c r="AA222" s="54">
        <v>97.157302856445313</v>
      </c>
      <c r="AB222" s="54">
        <v>79</v>
      </c>
      <c r="AK222" s="57">
        <v>226</v>
      </c>
      <c r="AL222" s="58">
        <v>37404685</v>
      </c>
      <c r="AM222" s="59">
        <v>327</v>
      </c>
      <c r="AN222" s="60">
        <v>301</v>
      </c>
      <c r="AO222" s="61">
        <v>165507.45575221238</v>
      </c>
      <c r="AP222" s="58">
        <v>149900</v>
      </c>
      <c r="AQ222" s="59">
        <v>99.743362426757813</v>
      </c>
      <c r="AR222" s="59">
        <v>79.5</v>
      </c>
      <c r="AS222" s="62">
        <v>0.98208290338516235</v>
      </c>
      <c r="AT222" s="62">
        <v>0.99068129062652588</v>
      </c>
      <c r="AW222" s="58">
        <v>177236.87461773699</v>
      </c>
      <c r="AX222" s="58">
        <v>157000</v>
      </c>
      <c r="AY222" s="61">
        <v>170629.94684385383</v>
      </c>
      <c r="AZ222" s="58">
        <v>153900</v>
      </c>
      <c r="BA222" s="59">
        <v>101.00996398925781</v>
      </c>
      <c r="BB222" s="59">
        <v>85</v>
      </c>
    </row>
    <row r="223" spans="1:56" x14ac:dyDescent="0.3">
      <c r="A223" s="47">
        <v>38777</v>
      </c>
      <c r="B223" s="48">
        <v>72</v>
      </c>
      <c r="E223" s="49">
        <v>91</v>
      </c>
      <c r="F223" s="49">
        <v>80</v>
      </c>
      <c r="H223" s="51">
        <v>11447290</v>
      </c>
      <c r="I223" s="52">
        <v>158990.13888888888</v>
      </c>
      <c r="J223" s="53">
        <v>150437.5</v>
      </c>
      <c r="K223" s="54">
        <v>87.597221374511719</v>
      </c>
      <c r="L223" s="54">
        <v>70.5</v>
      </c>
      <c r="M223" s="55">
        <v>0.97471725940704346</v>
      </c>
      <c r="N223" s="55">
        <v>0.98479503393173218</v>
      </c>
      <c r="W223" s="53">
        <v>174534.61538461538</v>
      </c>
      <c r="X223" s="53">
        <v>153900</v>
      </c>
      <c r="Y223" s="52">
        <v>159302.5</v>
      </c>
      <c r="Z223" s="53">
        <v>145450</v>
      </c>
      <c r="AA223" s="54">
        <v>105.02500152587891</v>
      </c>
      <c r="AB223" s="54">
        <v>86.5</v>
      </c>
      <c r="AK223" s="57">
        <v>160</v>
      </c>
      <c r="AL223" s="58">
        <v>26549990</v>
      </c>
      <c r="AM223" s="59">
        <v>236</v>
      </c>
      <c r="AN223" s="60">
        <v>212</v>
      </c>
      <c r="AO223" s="61">
        <v>165937.4375</v>
      </c>
      <c r="AP223" s="58">
        <v>149950</v>
      </c>
      <c r="AQ223" s="59">
        <v>92.875</v>
      </c>
      <c r="AR223" s="59">
        <v>80.5</v>
      </c>
      <c r="AS223" s="62">
        <v>0.98069936037063599</v>
      </c>
      <c r="AT223" s="62">
        <v>0.98795497417449951</v>
      </c>
      <c r="AW223" s="58">
        <v>174801.52118644069</v>
      </c>
      <c r="AX223" s="58">
        <v>154900</v>
      </c>
      <c r="AY223" s="61">
        <v>164082.61792452831</v>
      </c>
      <c r="AZ223" s="58">
        <v>149900</v>
      </c>
      <c r="BA223" s="59">
        <v>102.62735748291016</v>
      </c>
      <c r="BB223" s="59">
        <v>88.5</v>
      </c>
    </row>
    <row r="224" spans="1:56" x14ac:dyDescent="0.3">
      <c r="A224" s="47">
        <v>38749</v>
      </c>
      <c r="B224" s="48">
        <v>45</v>
      </c>
      <c r="E224" s="49">
        <v>70</v>
      </c>
      <c r="F224" s="49">
        <v>70</v>
      </c>
      <c r="H224" s="51">
        <v>7642750</v>
      </c>
      <c r="I224" s="52">
        <v>169838.88888888888</v>
      </c>
      <c r="J224" s="53">
        <v>149500</v>
      </c>
      <c r="K224" s="54">
        <v>92.288887023925781</v>
      </c>
      <c r="L224" s="54">
        <v>87</v>
      </c>
      <c r="M224" s="55">
        <v>0.98497796058654785</v>
      </c>
      <c r="N224" s="55">
        <v>0.98648649454116821</v>
      </c>
      <c r="W224" s="53">
        <v>166373.12857142856</v>
      </c>
      <c r="X224" s="53">
        <v>152450</v>
      </c>
      <c r="Y224" s="52">
        <v>159001.64285714287</v>
      </c>
      <c r="Z224" s="53">
        <v>147700</v>
      </c>
      <c r="AA224" s="54">
        <v>88.900001525878906</v>
      </c>
      <c r="AB224" s="54">
        <v>74</v>
      </c>
      <c r="AK224" s="57">
        <v>88</v>
      </c>
      <c r="AL224" s="58">
        <v>15102700</v>
      </c>
      <c r="AM224" s="59">
        <v>145</v>
      </c>
      <c r="AN224" s="60">
        <v>132</v>
      </c>
      <c r="AO224" s="61">
        <v>171621.59090909091</v>
      </c>
      <c r="AP224" s="58">
        <v>149250</v>
      </c>
      <c r="AQ224" s="59">
        <v>97.193183898925781</v>
      </c>
      <c r="AR224" s="59">
        <v>87</v>
      </c>
      <c r="AS224" s="62">
        <v>0.98559373617172241</v>
      </c>
      <c r="AT224" s="62">
        <v>0.99133247137069702</v>
      </c>
      <c r="AW224" s="58">
        <v>174969.02758620691</v>
      </c>
      <c r="AX224" s="58">
        <v>155000</v>
      </c>
      <c r="AY224" s="61">
        <v>166979.65909090909</v>
      </c>
      <c r="AZ224" s="58">
        <v>149900</v>
      </c>
      <c r="BA224" s="59">
        <v>101.17424011230469</v>
      </c>
      <c r="BB224" s="59">
        <v>88.5</v>
      </c>
    </row>
    <row r="225" spans="1:56" x14ac:dyDescent="0.3">
      <c r="A225" s="47">
        <v>38718</v>
      </c>
      <c r="B225" s="48">
        <v>43</v>
      </c>
      <c r="E225" s="49">
        <v>75</v>
      </c>
      <c r="F225" s="49">
        <v>62</v>
      </c>
      <c r="H225" s="51">
        <v>7459950</v>
      </c>
      <c r="I225" s="52">
        <v>173487.20930232559</v>
      </c>
      <c r="J225" s="53">
        <v>149000</v>
      </c>
      <c r="K225" s="54">
        <v>102.32558441162109</v>
      </c>
      <c r="L225" s="54">
        <v>85</v>
      </c>
      <c r="M225" s="55">
        <v>0.98623818159103394</v>
      </c>
      <c r="N225" s="55">
        <v>1</v>
      </c>
      <c r="W225" s="53">
        <v>182991.86666666667</v>
      </c>
      <c r="X225" s="53">
        <v>159900</v>
      </c>
      <c r="Y225" s="52">
        <v>175987.09677419355</v>
      </c>
      <c r="Z225" s="53">
        <v>151450</v>
      </c>
      <c r="AA225" s="54">
        <v>115.03225708007813</v>
      </c>
      <c r="AB225" s="54">
        <v>101.5</v>
      </c>
      <c r="AK225" s="57">
        <v>43</v>
      </c>
      <c r="AL225" s="58">
        <v>7459950</v>
      </c>
      <c r="AM225" s="59">
        <v>75</v>
      </c>
      <c r="AN225" s="60">
        <v>62</v>
      </c>
      <c r="AO225" s="61">
        <v>173487.20930232559</v>
      </c>
      <c r="AP225" s="58">
        <v>149000</v>
      </c>
      <c r="AQ225" s="59">
        <v>102.32558441162109</v>
      </c>
      <c r="AR225" s="59">
        <v>85</v>
      </c>
      <c r="AS225" s="62">
        <v>0.98623818159103394</v>
      </c>
      <c r="AT225" s="62">
        <v>1</v>
      </c>
      <c r="AW225" s="58">
        <v>182991.86666666667</v>
      </c>
      <c r="AX225" s="58">
        <v>159900</v>
      </c>
      <c r="AY225" s="61">
        <v>175987.09677419355</v>
      </c>
      <c r="AZ225" s="58">
        <v>151450</v>
      </c>
      <c r="BA225" s="59">
        <v>115.03225708007813</v>
      </c>
      <c r="BB225" s="59">
        <v>101.5</v>
      </c>
    </row>
    <row r="226" spans="1:56" x14ac:dyDescent="0.3">
      <c r="A226" s="47">
        <v>38687</v>
      </c>
      <c r="B226" s="48">
        <v>51</v>
      </c>
      <c r="E226" s="49">
        <v>31</v>
      </c>
      <c r="F226" s="49">
        <v>42</v>
      </c>
      <c r="H226" s="51">
        <v>9060608</v>
      </c>
      <c r="I226" s="52">
        <v>177658.98039215687</v>
      </c>
      <c r="J226" s="53">
        <v>159900</v>
      </c>
      <c r="K226" s="54">
        <v>85.509803771972656</v>
      </c>
      <c r="L226" s="54">
        <v>74</v>
      </c>
      <c r="M226" s="55">
        <v>0.97919148206710815</v>
      </c>
      <c r="N226" s="55">
        <v>0.99864363670349121</v>
      </c>
      <c r="W226" s="53">
        <v>165870.32258064515</v>
      </c>
      <c r="X226" s="53">
        <v>152900</v>
      </c>
      <c r="Y226" s="52">
        <v>179470.23809523811</v>
      </c>
      <c r="Z226" s="53">
        <v>141900</v>
      </c>
      <c r="AA226" s="54">
        <v>91.428573608398438</v>
      </c>
      <c r="AB226" s="54">
        <v>73.5</v>
      </c>
      <c r="AK226" s="57">
        <v>731</v>
      </c>
      <c r="AL226" s="58">
        <v>118362793</v>
      </c>
      <c r="AM226" s="59">
        <v>763</v>
      </c>
      <c r="AN226" s="60">
        <v>738</v>
      </c>
      <c r="AO226" s="61">
        <v>161919.00547195622</v>
      </c>
      <c r="AP226" s="58">
        <v>143000</v>
      </c>
      <c r="AQ226" s="59">
        <v>89.859100341796875</v>
      </c>
      <c r="AR226" s="59">
        <v>70</v>
      </c>
      <c r="AS226" s="62">
        <v>0.98088943958282471</v>
      </c>
      <c r="AT226" s="62">
        <v>0.99199998378753662</v>
      </c>
      <c r="AW226" s="58">
        <v>167350.11664482308</v>
      </c>
      <c r="AX226" s="58">
        <v>148500</v>
      </c>
      <c r="AY226" s="61">
        <v>167042.48509485094</v>
      </c>
      <c r="AZ226" s="58">
        <v>147700</v>
      </c>
      <c r="BA226" s="59">
        <v>88.283195495605469</v>
      </c>
      <c r="BB226" s="59">
        <v>70</v>
      </c>
    </row>
    <row r="227" spans="1:56" x14ac:dyDescent="0.3">
      <c r="A227" s="47">
        <v>38657</v>
      </c>
      <c r="B227" s="48">
        <v>55</v>
      </c>
      <c r="E227" s="49">
        <v>71</v>
      </c>
      <c r="F227" s="49">
        <v>49</v>
      </c>
      <c r="H227" s="51">
        <v>10473700</v>
      </c>
      <c r="I227" s="52">
        <v>190430.90909090909</v>
      </c>
      <c r="J227" s="53">
        <v>158000</v>
      </c>
      <c r="K227" s="54">
        <v>87.290908813476563</v>
      </c>
      <c r="L227" s="54">
        <v>65</v>
      </c>
      <c r="M227" s="55">
        <v>0.98562312126159668</v>
      </c>
      <c r="N227" s="55">
        <v>0.98872709274291992</v>
      </c>
      <c r="W227" s="53">
        <v>167033.09859154929</v>
      </c>
      <c r="X227" s="53">
        <v>141900</v>
      </c>
      <c r="Y227" s="52">
        <v>172218.53061224491</v>
      </c>
      <c r="Z227" s="53">
        <v>158000</v>
      </c>
      <c r="AA227" s="54">
        <v>78.816329956054688</v>
      </c>
      <c r="AB227" s="54">
        <v>69</v>
      </c>
      <c r="AK227" s="57">
        <v>680</v>
      </c>
      <c r="AL227" s="58">
        <v>109302185</v>
      </c>
      <c r="AM227" s="59">
        <v>732</v>
      </c>
      <c r="AN227" s="60">
        <v>696</v>
      </c>
      <c r="AO227" s="61">
        <v>160738.50735294117</v>
      </c>
      <c r="AP227" s="58">
        <v>141750</v>
      </c>
      <c r="AQ227" s="59">
        <v>90.185295104980469</v>
      </c>
      <c r="AR227" s="59">
        <v>69.5</v>
      </c>
      <c r="AS227" s="62">
        <v>0.98101681470870972</v>
      </c>
      <c r="AT227" s="62">
        <v>0.99143922328948975</v>
      </c>
      <c r="AW227" s="58">
        <v>167412.7855191257</v>
      </c>
      <c r="AX227" s="58">
        <v>147250</v>
      </c>
      <c r="AY227" s="61">
        <v>166292.53448275861</v>
      </c>
      <c r="AZ227" s="58">
        <v>148200</v>
      </c>
      <c r="BA227" s="59">
        <v>88.093391418457031</v>
      </c>
      <c r="BB227" s="59">
        <v>69</v>
      </c>
    </row>
    <row r="228" spans="1:56" x14ac:dyDescent="0.3">
      <c r="A228" s="47">
        <v>38626</v>
      </c>
      <c r="B228" s="48">
        <v>51</v>
      </c>
      <c r="E228" s="49">
        <v>42</v>
      </c>
      <c r="F228" s="49">
        <v>53</v>
      </c>
      <c r="H228" s="51">
        <v>8200250</v>
      </c>
      <c r="I228" s="52">
        <v>160789.21568627452</v>
      </c>
      <c r="J228" s="53">
        <v>140000</v>
      </c>
      <c r="K228" s="54">
        <v>87.725486755371094</v>
      </c>
      <c r="L228" s="54">
        <v>68</v>
      </c>
      <c r="M228" s="55">
        <v>0.97418081760406494</v>
      </c>
      <c r="N228" s="55">
        <v>0.98078465461730957</v>
      </c>
      <c r="W228" s="53">
        <v>171950</v>
      </c>
      <c r="X228" s="53">
        <v>164750</v>
      </c>
      <c r="Y228" s="52">
        <v>178216.98113207548</v>
      </c>
      <c r="Z228" s="53">
        <v>158950</v>
      </c>
      <c r="AA228" s="54">
        <v>96.037734985351563</v>
      </c>
      <c r="AB228" s="54">
        <v>68</v>
      </c>
      <c r="AK228" s="57">
        <v>625</v>
      </c>
      <c r="AL228" s="58">
        <v>98828485</v>
      </c>
      <c r="AM228" s="59">
        <v>661</v>
      </c>
      <c r="AN228" s="60">
        <v>647</v>
      </c>
      <c r="AO228" s="61">
        <v>158125.576</v>
      </c>
      <c r="AP228" s="58">
        <v>140000</v>
      </c>
      <c r="AQ228" s="59">
        <v>90.44000244140625</v>
      </c>
      <c r="AR228" s="59">
        <v>70</v>
      </c>
      <c r="AS228" s="62">
        <v>0.98061144351959229</v>
      </c>
      <c r="AT228" s="62">
        <v>0.99159300327301025</v>
      </c>
      <c r="AW228" s="58">
        <v>167453.56883509833</v>
      </c>
      <c r="AX228" s="58">
        <v>148900</v>
      </c>
      <c r="AY228" s="61">
        <v>165843.7341576507</v>
      </c>
      <c r="AZ228" s="58">
        <v>145500</v>
      </c>
      <c r="BA228" s="59">
        <v>88.795982360839844</v>
      </c>
      <c r="BB228" s="59">
        <v>69</v>
      </c>
    </row>
    <row r="229" spans="1:56" x14ac:dyDescent="0.3">
      <c r="A229" s="47">
        <v>38596</v>
      </c>
      <c r="B229" s="48">
        <v>57</v>
      </c>
      <c r="E229" s="49">
        <v>64</v>
      </c>
      <c r="F229" s="49">
        <v>55</v>
      </c>
      <c r="H229" s="51">
        <v>8587637</v>
      </c>
      <c r="I229" s="52">
        <v>150660.29824561405</v>
      </c>
      <c r="J229" s="53">
        <v>137000</v>
      </c>
      <c r="K229" s="54">
        <v>66.192985534667969</v>
      </c>
      <c r="L229" s="54">
        <v>55</v>
      </c>
      <c r="M229" s="55">
        <v>0.98423987627029419</v>
      </c>
      <c r="N229" s="55">
        <v>0.99428164958953857</v>
      </c>
      <c r="W229" s="53">
        <v>177488.40625</v>
      </c>
      <c r="X229" s="53">
        <v>158475</v>
      </c>
      <c r="Y229" s="52">
        <v>162975.20000000001</v>
      </c>
      <c r="Z229" s="53">
        <v>131500</v>
      </c>
      <c r="AA229" s="54">
        <v>66.745452880859375</v>
      </c>
      <c r="AB229" s="54">
        <v>56</v>
      </c>
      <c r="AK229" s="57">
        <v>574</v>
      </c>
      <c r="AL229" s="58">
        <v>90628235</v>
      </c>
      <c r="AM229" s="59">
        <v>619</v>
      </c>
      <c r="AN229" s="60">
        <v>594</v>
      </c>
      <c r="AO229" s="61">
        <v>157888.91114982578</v>
      </c>
      <c r="AP229" s="58">
        <v>139950</v>
      </c>
      <c r="AQ229" s="59">
        <v>90.681182861328125</v>
      </c>
      <c r="AR229" s="59">
        <v>70</v>
      </c>
      <c r="AS229" s="62">
        <v>0.98118281364440918</v>
      </c>
      <c r="AT229" s="62">
        <v>0.993141770362854</v>
      </c>
      <c r="AW229" s="58">
        <v>167148.47980613893</v>
      </c>
      <c r="AX229" s="58">
        <v>147500</v>
      </c>
      <c r="AY229" s="61">
        <v>164739.72390572389</v>
      </c>
      <c r="AZ229" s="58">
        <v>145000</v>
      </c>
      <c r="BA229" s="59">
        <v>88.149833679199219</v>
      </c>
      <c r="BB229" s="59">
        <v>69.5</v>
      </c>
    </row>
    <row r="230" spans="1:56" x14ac:dyDescent="0.3">
      <c r="A230" s="47">
        <v>38565</v>
      </c>
      <c r="B230" s="48">
        <v>78</v>
      </c>
      <c r="E230" s="49">
        <v>70</v>
      </c>
      <c r="F230" s="49">
        <v>61</v>
      </c>
      <c r="H230" s="51">
        <v>13460740</v>
      </c>
      <c r="I230" s="52">
        <v>172573.58974358975</v>
      </c>
      <c r="J230" s="53">
        <v>147875</v>
      </c>
      <c r="K230" s="54">
        <v>74.679489135742188</v>
      </c>
      <c r="L230" s="54">
        <v>66.5</v>
      </c>
      <c r="M230" s="55">
        <v>0.99365580081939697</v>
      </c>
      <c r="N230" s="55">
        <v>1</v>
      </c>
      <c r="W230" s="53">
        <v>168739.27142857143</v>
      </c>
      <c r="X230" s="53">
        <v>145000</v>
      </c>
      <c r="Y230" s="52">
        <v>179155.73770491802</v>
      </c>
      <c r="Z230" s="53">
        <v>149900</v>
      </c>
      <c r="AA230" s="54">
        <v>78.344261169433594</v>
      </c>
      <c r="AB230" s="54">
        <v>71</v>
      </c>
      <c r="AK230" s="57">
        <v>517</v>
      </c>
      <c r="AL230" s="58">
        <v>82040598</v>
      </c>
      <c r="AM230" s="59">
        <v>555</v>
      </c>
      <c r="AN230" s="60">
        <v>539</v>
      </c>
      <c r="AO230" s="61">
        <v>158685.87620889748</v>
      </c>
      <c r="AP230" s="58">
        <v>141500</v>
      </c>
      <c r="AQ230" s="59">
        <v>93.38104248046875</v>
      </c>
      <c r="AR230" s="59">
        <v>73</v>
      </c>
      <c r="AS230" s="62">
        <v>0.98084574937820435</v>
      </c>
      <c r="AT230" s="62">
        <v>0.99305558204650879</v>
      </c>
      <c r="AW230" s="58">
        <v>165956.12792792794</v>
      </c>
      <c r="AX230" s="58">
        <v>145000</v>
      </c>
      <c r="AY230" s="61">
        <v>164919.77736549164</v>
      </c>
      <c r="AZ230" s="58">
        <v>147900</v>
      </c>
      <c r="BA230" s="59">
        <v>90.333953857421875</v>
      </c>
      <c r="BB230" s="59">
        <v>73</v>
      </c>
    </row>
    <row r="231" spans="1:56" x14ac:dyDescent="0.3">
      <c r="A231" s="47">
        <v>38534</v>
      </c>
      <c r="B231" s="48">
        <v>100</v>
      </c>
      <c r="E231" s="49">
        <v>59</v>
      </c>
      <c r="F231" s="49">
        <v>65</v>
      </c>
      <c r="H231" s="51">
        <v>17417295</v>
      </c>
      <c r="I231" s="52">
        <v>174172.95</v>
      </c>
      <c r="J231" s="53">
        <v>155500</v>
      </c>
      <c r="K231" s="54">
        <v>82.489997863769531</v>
      </c>
      <c r="L231" s="54">
        <v>62.5</v>
      </c>
      <c r="M231" s="55">
        <v>0.98678475618362427</v>
      </c>
      <c r="N231" s="55">
        <v>0.99324703216552734</v>
      </c>
      <c r="W231" s="53">
        <v>151297.40677966102</v>
      </c>
      <c r="X231" s="53">
        <v>137000</v>
      </c>
      <c r="Y231" s="52">
        <v>176826.30769230769</v>
      </c>
      <c r="Z231" s="53">
        <v>149500</v>
      </c>
      <c r="AA231" s="54">
        <v>73.030769348144531</v>
      </c>
      <c r="AB231" s="54">
        <v>65</v>
      </c>
      <c r="AK231" s="57">
        <v>439</v>
      </c>
      <c r="AL231" s="58">
        <v>68579858</v>
      </c>
      <c r="AM231" s="59">
        <v>485</v>
      </c>
      <c r="AN231" s="60">
        <v>478</v>
      </c>
      <c r="AO231" s="61">
        <v>156218.35535307517</v>
      </c>
      <c r="AP231" s="58">
        <v>140000</v>
      </c>
      <c r="AQ231" s="59">
        <v>96.703872680664063</v>
      </c>
      <c r="AR231" s="59">
        <v>73</v>
      </c>
      <c r="AS231" s="62">
        <v>0.97856968641281128</v>
      </c>
      <c r="AT231" s="62">
        <v>0.99176955223083496</v>
      </c>
      <c r="AW231" s="58">
        <v>165554.43711340206</v>
      </c>
      <c r="AX231" s="58">
        <v>145000</v>
      </c>
      <c r="AY231" s="61">
        <v>163103.05439330544</v>
      </c>
      <c r="AZ231" s="58">
        <v>145000</v>
      </c>
      <c r="BA231" s="59">
        <v>91.864013671875</v>
      </c>
      <c r="BB231" s="59">
        <v>73</v>
      </c>
    </row>
    <row r="232" spans="1:56" x14ac:dyDescent="0.3">
      <c r="A232" s="47">
        <v>38504</v>
      </c>
      <c r="B232" s="48">
        <v>92</v>
      </c>
      <c r="E232" s="49">
        <v>83</v>
      </c>
      <c r="F232" s="49">
        <v>92</v>
      </c>
      <c r="H232" s="51">
        <v>16087800</v>
      </c>
      <c r="I232" s="52">
        <v>174867.39130434784</v>
      </c>
      <c r="J232" s="53">
        <v>154225</v>
      </c>
      <c r="K232" s="54">
        <v>93.934783935546875</v>
      </c>
      <c r="L232" s="54">
        <v>71</v>
      </c>
      <c r="M232" s="55">
        <v>0.98576855659484863</v>
      </c>
      <c r="N232" s="55">
        <v>1</v>
      </c>
      <c r="W232" s="53">
        <v>164113.2530120482</v>
      </c>
      <c r="X232" s="53">
        <v>149900</v>
      </c>
      <c r="Y232" s="52">
        <v>161989.07608695651</v>
      </c>
      <c r="Z232" s="53">
        <v>145250</v>
      </c>
      <c r="AA232" s="54">
        <v>88.086959838867188</v>
      </c>
      <c r="AB232" s="54">
        <v>64</v>
      </c>
      <c r="AK232" s="57">
        <v>339</v>
      </c>
      <c r="AL232" s="58">
        <v>51162563</v>
      </c>
      <c r="AM232" s="59">
        <v>426</v>
      </c>
      <c r="AN232" s="60">
        <v>413</v>
      </c>
      <c r="AO232" s="61">
        <v>150922.01474926254</v>
      </c>
      <c r="AP232" s="58">
        <v>134000</v>
      </c>
      <c r="AQ232" s="59">
        <v>100.89675140380859</v>
      </c>
      <c r="AR232" s="59">
        <v>77</v>
      </c>
      <c r="AS232" s="62">
        <v>0.976146399974823</v>
      </c>
      <c r="AT232" s="62">
        <v>0.99128538370132446</v>
      </c>
      <c r="AW232" s="58">
        <v>167529.00234741785</v>
      </c>
      <c r="AX232" s="58">
        <v>148200</v>
      </c>
      <c r="AY232" s="61">
        <v>160943.22033898305</v>
      </c>
      <c r="AZ232" s="58">
        <v>145000</v>
      </c>
      <c r="BA232" s="59">
        <v>94.828086853027344</v>
      </c>
      <c r="BB232" s="59">
        <v>74</v>
      </c>
    </row>
    <row r="233" spans="1:56" x14ac:dyDescent="0.3">
      <c r="A233" s="47">
        <v>38473</v>
      </c>
      <c r="B233" s="48">
        <v>88</v>
      </c>
      <c r="E233" s="49">
        <v>79</v>
      </c>
      <c r="F233" s="49">
        <v>79</v>
      </c>
      <c r="H233" s="51">
        <v>12806476</v>
      </c>
      <c r="I233" s="52">
        <v>145528.13636363635</v>
      </c>
      <c r="J233" s="53">
        <v>128250</v>
      </c>
      <c r="K233" s="54">
        <v>87.011360168457031</v>
      </c>
      <c r="L233" s="54">
        <v>76</v>
      </c>
      <c r="M233" s="55">
        <v>0.98383772373199463</v>
      </c>
      <c r="N233" s="55">
        <v>1</v>
      </c>
      <c r="W233" s="53">
        <v>179583.48101265822</v>
      </c>
      <c r="X233" s="53">
        <v>161000</v>
      </c>
      <c r="Y233" s="52">
        <v>174972.15189873418</v>
      </c>
      <c r="Z233" s="53">
        <v>159900</v>
      </c>
      <c r="AA233" s="54">
        <v>76.265823364257813</v>
      </c>
      <c r="AB233" s="54">
        <v>61</v>
      </c>
      <c r="AK233" s="57">
        <v>247</v>
      </c>
      <c r="AL233" s="58">
        <v>35074763</v>
      </c>
      <c r="AM233" s="59">
        <v>343</v>
      </c>
      <c r="AN233" s="60">
        <v>321</v>
      </c>
      <c r="AO233" s="61">
        <v>142003.08906882591</v>
      </c>
      <c r="AP233" s="58">
        <v>127900</v>
      </c>
      <c r="AQ233" s="59">
        <v>103.48987579345703</v>
      </c>
      <c r="AR233" s="59">
        <v>79</v>
      </c>
      <c r="AS233" s="62">
        <v>0.97256243228912354</v>
      </c>
      <c r="AT233" s="62">
        <v>0.98740553855895996</v>
      </c>
      <c r="AW233" s="58">
        <v>168355.55393586005</v>
      </c>
      <c r="AX233" s="58">
        <v>145500</v>
      </c>
      <c r="AY233" s="61">
        <v>160643.47352024922</v>
      </c>
      <c r="AZ233" s="58">
        <v>144000</v>
      </c>
      <c r="BA233" s="59">
        <v>96.760124206542969</v>
      </c>
      <c r="BB233" s="59">
        <v>76</v>
      </c>
    </row>
    <row r="234" spans="1:56" x14ac:dyDescent="0.3">
      <c r="A234" s="47">
        <v>38443</v>
      </c>
      <c r="B234" s="48">
        <v>47</v>
      </c>
      <c r="E234" s="49">
        <v>95</v>
      </c>
      <c r="F234" s="49">
        <v>86</v>
      </c>
      <c r="H234" s="51">
        <v>6589170</v>
      </c>
      <c r="I234" s="52">
        <v>140195.10638297873</v>
      </c>
      <c r="J234" s="53">
        <v>123000</v>
      </c>
      <c r="K234" s="54">
        <v>107.97872161865234</v>
      </c>
      <c r="L234" s="54">
        <v>78</v>
      </c>
      <c r="M234" s="55">
        <v>0.95474737882614136</v>
      </c>
      <c r="N234" s="55">
        <v>0.97643095254898071</v>
      </c>
      <c r="W234" s="53">
        <v>175622.73684210525</v>
      </c>
      <c r="X234" s="53">
        <v>145000</v>
      </c>
      <c r="Y234" s="52">
        <v>162207.09302325582</v>
      </c>
      <c r="Z234" s="53">
        <v>135700</v>
      </c>
      <c r="AA234" s="54">
        <v>89.662788391113281</v>
      </c>
      <c r="AB234" s="54">
        <v>77</v>
      </c>
      <c r="AK234" s="57">
        <v>159</v>
      </c>
      <c r="AL234" s="58">
        <v>22268287</v>
      </c>
      <c r="AM234" s="59">
        <v>264</v>
      </c>
      <c r="AN234" s="60">
        <v>242</v>
      </c>
      <c r="AO234" s="61">
        <v>140052.11949685533</v>
      </c>
      <c r="AP234" s="58">
        <v>127000</v>
      </c>
      <c r="AQ234" s="59">
        <v>112.61006164550781</v>
      </c>
      <c r="AR234" s="59">
        <v>82</v>
      </c>
      <c r="AS234" s="62">
        <v>0.96632200479507446</v>
      </c>
      <c r="AT234" s="62">
        <v>0.98186367750167847</v>
      </c>
      <c r="AW234" s="58">
        <v>164995.68181818182</v>
      </c>
      <c r="AX234" s="58">
        <v>143725</v>
      </c>
      <c r="AY234" s="61">
        <v>155965.92975206612</v>
      </c>
      <c r="AZ234" s="58">
        <v>135950</v>
      </c>
      <c r="BA234" s="59">
        <v>103.45041656494141</v>
      </c>
      <c r="BB234" s="59">
        <v>81</v>
      </c>
    </row>
    <row r="235" spans="1:56" x14ac:dyDescent="0.3">
      <c r="A235" s="47">
        <v>38412</v>
      </c>
      <c r="B235" s="48">
        <v>46</v>
      </c>
      <c r="E235" s="49">
        <v>67</v>
      </c>
      <c r="F235" s="49">
        <v>74</v>
      </c>
      <c r="H235" s="51">
        <v>6078906</v>
      </c>
      <c r="I235" s="52">
        <v>132150.13043478262</v>
      </c>
      <c r="J235" s="53">
        <v>128000</v>
      </c>
      <c r="K235" s="54">
        <v>106.13043212890625</v>
      </c>
      <c r="L235" s="54">
        <v>77.5</v>
      </c>
      <c r="M235" s="55">
        <v>0.97107797861099243</v>
      </c>
      <c r="N235" s="55">
        <v>0.9825173020362854</v>
      </c>
      <c r="W235" s="53">
        <v>155058.95522388059</v>
      </c>
      <c r="X235" s="53">
        <v>147500</v>
      </c>
      <c r="Y235" s="52">
        <v>151404.66216216216</v>
      </c>
      <c r="Z235" s="53">
        <v>128700</v>
      </c>
      <c r="AA235" s="54">
        <v>103.02702331542969</v>
      </c>
      <c r="AB235" s="54">
        <v>78.5</v>
      </c>
      <c r="AK235" s="57">
        <v>112</v>
      </c>
      <c r="AL235" s="58">
        <v>15679117</v>
      </c>
      <c r="AM235" s="59">
        <v>169</v>
      </c>
      <c r="AN235" s="60">
        <v>156</v>
      </c>
      <c r="AO235" s="61">
        <v>139992.11607142858</v>
      </c>
      <c r="AP235" s="58">
        <v>129450</v>
      </c>
      <c r="AQ235" s="59">
        <v>114.55357360839844</v>
      </c>
      <c r="AR235" s="59">
        <v>84.5</v>
      </c>
      <c r="AS235" s="62">
        <v>0.97117918729782104</v>
      </c>
      <c r="AT235" s="62">
        <v>0.98223614692687988</v>
      </c>
      <c r="AW235" s="58">
        <v>159021.89349112427</v>
      </c>
      <c r="AX235" s="58">
        <v>135000</v>
      </c>
      <c r="AY235" s="61">
        <v>152525.28846153847</v>
      </c>
      <c r="AZ235" s="58">
        <v>136500</v>
      </c>
      <c r="BA235" s="59">
        <v>111.05128479003906</v>
      </c>
      <c r="BB235" s="59">
        <v>82.5</v>
      </c>
    </row>
    <row r="236" spans="1:56" x14ac:dyDescent="0.3">
      <c r="A236" s="47">
        <v>38384</v>
      </c>
      <c r="B236" s="48">
        <v>30</v>
      </c>
      <c r="E236" s="49">
        <v>62</v>
      </c>
      <c r="F236" s="49">
        <v>37</v>
      </c>
      <c r="H236" s="51">
        <v>4517091</v>
      </c>
      <c r="I236" s="52">
        <v>150569.70000000001</v>
      </c>
      <c r="J236" s="53">
        <v>143750</v>
      </c>
      <c r="K236" s="54">
        <v>97.066665649414063</v>
      </c>
      <c r="L236" s="54">
        <v>79</v>
      </c>
      <c r="M236" s="55">
        <v>0.98418223857879639</v>
      </c>
      <c r="N236" s="55">
        <v>0.98810410499572754</v>
      </c>
      <c r="W236" s="53">
        <v>170620.16129032258</v>
      </c>
      <c r="X236" s="53">
        <v>136500</v>
      </c>
      <c r="Y236" s="52">
        <v>156271.62162162163</v>
      </c>
      <c r="Z236" s="53">
        <v>141500</v>
      </c>
      <c r="AA236" s="54">
        <v>100.83783721923828</v>
      </c>
      <c r="AB236" s="54">
        <v>81</v>
      </c>
      <c r="AK236" s="57">
        <v>66</v>
      </c>
      <c r="AL236" s="58">
        <v>9600211</v>
      </c>
      <c r="AM236" s="59">
        <v>102</v>
      </c>
      <c r="AN236" s="60">
        <v>82</v>
      </c>
      <c r="AO236" s="61">
        <v>145457.74242424243</v>
      </c>
      <c r="AP236" s="58">
        <v>135250</v>
      </c>
      <c r="AQ236" s="59">
        <v>120.42424011230469</v>
      </c>
      <c r="AR236" s="59">
        <v>91</v>
      </c>
      <c r="AS236" s="62">
        <v>0.97124975919723511</v>
      </c>
      <c r="AT236" s="62">
        <v>0.98192346096038818</v>
      </c>
      <c r="AW236" s="58">
        <v>161625</v>
      </c>
      <c r="AX236" s="58">
        <v>132450</v>
      </c>
      <c r="AY236" s="61">
        <v>153536.58536585365</v>
      </c>
      <c r="AZ236" s="58">
        <v>143750</v>
      </c>
      <c r="BA236" s="59">
        <v>118.29268646240234</v>
      </c>
      <c r="BB236" s="59">
        <v>86.5</v>
      </c>
    </row>
    <row r="237" spans="1:56" x14ac:dyDescent="0.3">
      <c r="A237" s="47">
        <v>38353</v>
      </c>
      <c r="B237" s="48">
        <v>36</v>
      </c>
      <c r="E237" s="49">
        <v>40</v>
      </c>
      <c r="F237" s="49">
        <v>45</v>
      </c>
      <c r="H237" s="51">
        <v>5083120</v>
      </c>
      <c r="I237" s="52">
        <v>141197.77777777778</v>
      </c>
      <c r="J237" s="53">
        <v>115125</v>
      </c>
      <c r="K237" s="54">
        <v>139.88888549804688</v>
      </c>
      <c r="L237" s="54">
        <v>110.5</v>
      </c>
      <c r="M237" s="55">
        <v>0.9604727029800415</v>
      </c>
      <c r="N237" s="55">
        <v>0.96988904476165771</v>
      </c>
      <c r="W237" s="53">
        <v>147682.5</v>
      </c>
      <c r="X237" s="53">
        <v>129900</v>
      </c>
      <c r="Y237" s="52">
        <v>151287.77777777778</v>
      </c>
      <c r="Z237" s="53">
        <v>144500</v>
      </c>
      <c r="AA237" s="54">
        <v>132.64443969726563</v>
      </c>
      <c r="AB237" s="54">
        <v>111</v>
      </c>
      <c r="AK237" s="57">
        <v>36</v>
      </c>
      <c r="AL237" s="58">
        <v>5083120</v>
      </c>
      <c r="AM237" s="59">
        <v>40</v>
      </c>
      <c r="AN237" s="60">
        <v>45</v>
      </c>
      <c r="AO237" s="61">
        <v>141197.77777777778</v>
      </c>
      <c r="AP237" s="58">
        <v>115125</v>
      </c>
      <c r="AQ237" s="59">
        <v>139.88888549804688</v>
      </c>
      <c r="AR237" s="59">
        <v>110.5</v>
      </c>
      <c r="AS237" s="62">
        <v>0.9604727029800415</v>
      </c>
      <c r="AT237" s="62">
        <v>0.96988904476165771</v>
      </c>
      <c r="AW237" s="58">
        <v>147682.5</v>
      </c>
      <c r="AX237" s="58">
        <v>129900</v>
      </c>
      <c r="AY237" s="61">
        <v>151287.77777777778</v>
      </c>
      <c r="AZ237" s="58">
        <v>144500</v>
      </c>
      <c r="BA237" s="59">
        <v>132.64443969726563</v>
      </c>
      <c r="BB237" s="59">
        <v>111</v>
      </c>
    </row>
    <row r="238" spans="1:56" x14ac:dyDescent="0.3">
      <c r="A238" s="47">
        <v>38322</v>
      </c>
      <c r="B238" s="48">
        <v>42</v>
      </c>
      <c r="E238" s="49">
        <v>28</v>
      </c>
      <c r="F238" s="49">
        <v>31</v>
      </c>
      <c r="H238" s="51">
        <v>5151666</v>
      </c>
      <c r="I238" s="52">
        <v>122658.71428571429</v>
      </c>
      <c r="J238" s="53">
        <v>117883</v>
      </c>
      <c r="K238" s="54">
        <v>113.83333587646484</v>
      </c>
      <c r="L238" s="54">
        <v>64.5</v>
      </c>
      <c r="M238" s="55">
        <v>0.98053377866744995</v>
      </c>
      <c r="N238" s="55">
        <v>0.97914522886276245</v>
      </c>
      <c r="W238" s="53">
        <v>155884.82142857142</v>
      </c>
      <c r="X238" s="53">
        <v>148000</v>
      </c>
      <c r="Y238" s="52">
        <v>139268.5806451613</v>
      </c>
      <c r="Z238" s="53">
        <v>124900</v>
      </c>
      <c r="AA238" s="54">
        <v>104.03225708007813</v>
      </c>
      <c r="AB238" s="54">
        <v>89</v>
      </c>
      <c r="AK238" s="57">
        <v>625</v>
      </c>
      <c r="AL238" s="58">
        <v>87986672</v>
      </c>
      <c r="AM238" s="59">
        <v>629</v>
      </c>
      <c r="AN238" s="60">
        <v>637</v>
      </c>
      <c r="AO238" s="61">
        <v>140778.6752</v>
      </c>
      <c r="AP238" s="58">
        <v>126000</v>
      </c>
      <c r="AQ238" s="59">
        <v>88.915199279785156</v>
      </c>
      <c r="AR238" s="59">
        <v>66</v>
      </c>
      <c r="AS238" s="62">
        <v>0.98226940631866455</v>
      </c>
      <c r="AT238" s="62">
        <v>0.99221789836883545</v>
      </c>
      <c r="AW238" s="58">
        <v>145166.4705882353</v>
      </c>
      <c r="AX238" s="58">
        <v>129935</v>
      </c>
      <c r="AY238" s="61">
        <v>143283.19466248038</v>
      </c>
      <c r="AZ238" s="58">
        <v>129500</v>
      </c>
      <c r="BA238" s="59">
        <v>91.108322143554688</v>
      </c>
      <c r="BB238" s="59">
        <v>67</v>
      </c>
      <c r="BC238" s="62">
        <v>1</v>
      </c>
      <c r="BD238" s="63">
        <v>1</v>
      </c>
    </row>
    <row r="239" spans="1:56" x14ac:dyDescent="0.3">
      <c r="A239" s="47">
        <v>38292</v>
      </c>
      <c r="B239" s="48">
        <v>34</v>
      </c>
      <c r="E239" s="49">
        <v>35</v>
      </c>
      <c r="F239" s="49">
        <v>42</v>
      </c>
      <c r="H239" s="51">
        <v>4789556</v>
      </c>
      <c r="I239" s="52">
        <v>140869.29411764705</v>
      </c>
      <c r="J239" s="53">
        <v>125925</v>
      </c>
      <c r="K239" s="54">
        <v>77.470588684082031</v>
      </c>
      <c r="L239" s="54">
        <v>62.5</v>
      </c>
      <c r="M239" s="55">
        <v>0.96868109703063965</v>
      </c>
      <c r="N239" s="55">
        <v>0.98471236228942871</v>
      </c>
      <c r="W239" s="53">
        <v>166319.3142857143</v>
      </c>
      <c r="X239" s="53">
        <v>139900</v>
      </c>
      <c r="Y239" s="52">
        <v>129525.07142857143</v>
      </c>
      <c r="Z239" s="53">
        <v>123950</v>
      </c>
      <c r="AA239" s="54">
        <v>107.88095092773438</v>
      </c>
      <c r="AB239" s="54">
        <v>71.5</v>
      </c>
      <c r="AK239" s="57">
        <v>583</v>
      </c>
      <c r="AL239" s="58">
        <v>82835006</v>
      </c>
      <c r="AM239" s="59">
        <v>601</v>
      </c>
      <c r="AN239" s="60">
        <v>606</v>
      </c>
      <c r="AO239" s="61">
        <v>142084.05831903944</v>
      </c>
      <c r="AP239" s="58">
        <v>127500</v>
      </c>
      <c r="AQ239" s="59">
        <v>87.120071411132813</v>
      </c>
      <c r="AR239" s="59">
        <v>66</v>
      </c>
      <c r="AS239" s="62">
        <v>0.98239445686340332</v>
      </c>
      <c r="AT239" s="62">
        <v>0.99277108907699585</v>
      </c>
      <c r="AW239" s="58">
        <v>144667.11314475874</v>
      </c>
      <c r="AX239" s="58">
        <v>129900</v>
      </c>
      <c r="AY239" s="61">
        <v>143488.56270627063</v>
      </c>
      <c r="AZ239" s="58">
        <v>129967.5</v>
      </c>
      <c r="BA239" s="59">
        <v>90.447196960449219</v>
      </c>
      <c r="BB239" s="59">
        <v>67</v>
      </c>
      <c r="BC239" s="62">
        <v>1</v>
      </c>
      <c r="BD239" s="63">
        <v>1</v>
      </c>
    </row>
    <row r="240" spans="1:56" x14ac:dyDescent="0.3">
      <c r="A240" s="47">
        <v>38261</v>
      </c>
      <c r="B240" s="48">
        <v>30</v>
      </c>
      <c r="E240" s="49">
        <v>46</v>
      </c>
      <c r="F240" s="49">
        <v>33</v>
      </c>
      <c r="H240" s="51">
        <v>4765010</v>
      </c>
      <c r="I240" s="52">
        <v>158833.66666666666</v>
      </c>
      <c r="J240" s="53">
        <v>135500</v>
      </c>
      <c r="K240" s="54">
        <v>76</v>
      </c>
      <c r="L240" s="54">
        <v>59</v>
      </c>
      <c r="M240" s="55">
        <v>0.99385219812393188</v>
      </c>
      <c r="N240" s="55">
        <v>0.98969864845275879</v>
      </c>
      <c r="W240" s="53">
        <v>133823.91304347827</v>
      </c>
      <c r="X240" s="53">
        <v>115200</v>
      </c>
      <c r="Y240" s="52">
        <v>128731.81818181818</v>
      </c>
      <c r="Z240" s="53">
        <v>115000</v>
      </c>
      <c r="AA240" s="54">
        <v>107.8787841796875</v>
      </c>
      <c r="AB240" s="54">
        <v>60</v>
      </c>
      <c r="AK240" s="57">
        <v>549</v>
      </c>
      <c r="AL240" s="58">
        <v>78045450</v>
      </c>
      <c r="AM240" s="59">
        <v>566</v>
      </c>
      <c r="AN240" s="60">
        <v>564</v>
      </c>
      <c r="AO240" s="61">
        <v>142159.28961748633</v>
      </c>
      <c r="AP240" s="58">
        <v>128000</v>
      </c>
      <c r="AQ240" s="59">
        <v>87.717666625976563</v>
      </c>
      <c r="AR240" s="59">
        <v>66</v>
      </c>
      <c r="AS240" s="62">
        <v>0.98324370384216309</v>
      </c>
      <c r="AT240" s="62">
        <v>0.99301785230636597</v>
      </c>
      <c r="AW240" s="58">
        <v>143328.1961130742</v>
      </c>
      <c r="AX240" s="58">
        <v>128950</v>
      </c>
      <c r="AY240" s="61">
        <v>144528.39716312056</v>
      </c>
      <c r="AZ240" s="58">
        <v>130000</v>
      </c>
      <c r="BA240" s="59">
        <v>89.148933410644531</v>
      </c>
      <c r="BB240" s="59">
        <v>66</v>
      </c>
      <c r="BC240" s="62">
        <v>1</v>
      </c>
      <c r="BD240" s="63">
        <v>1</v>
      </c>
    </row>
    <row r="241" spans="1:56" x14ac:dyDescent="0.3">
      <c r="A241" s="47">
        <v>38231</v>
      </c>
      <c r="B241" s="48">
        <v>51</v>
      </c>
      <c r="E241" s="49">
        <v>48</v>
      </c>
      <c r="F241" s="49">
        <v>38</v>
      </c>
      <c r="H241" s="51">
        <v>6927750</v>
      </c>
      <c r="I241" s="52">
        <v>135838.23529411765</v>
      </c>
      <c r="J241" s="53">
        <v>120000</v>
      </c>
      <c r="K241" s="54">
        <v>77.490196228027344</v>
      </c>
      <c r="L241" s="54">
        <v>67</v>
      </c>
      <c r="M241" s="55">
        <v>0.96961647272109985</v>
      </c>
      <c r="N241" s="55">
        <v>0.97849464416503906</v>
      </c>
      <c r="W241" s="53">
        <v>143183.9375</v>
      </c>
      <c r="X241" s="53">
        <v>125950</v>
      </c>
      <c r="Y241" s="52">
        <v>146026.31578947368</v>
      </c>
      <c r="Z241" s="53">
        <v>133000</v>
      </c>
      <c r="AA241" s="54">
        <v>70.605262756347656</v>
      </c>
      <c r="AB241" s="54">
        <v>55</v>
      </c>
      <c r="AK241" s="57">
        <v>519</v>
      </c>
      <c r="AL241" s="58">
        <v>73280440</v>
      </c>
      <c r="AM241" s="59">
        <v>520</v>
      </c>
      <c r="AN241" s="60">
        <v>531</v>
      </c>
      <c r="AO241" s="61">
        <v>141195.45279383429</v>
      </c>
      <c r="AP241" s="58">
        <v>125900</v>
      </c>
      <c r="AQ241" s="59">
        <v>88.394989013671875</v>
      </c>
      <c r="AR241" s="59">
        <v>67</v>
      </c>
      <c r="AS241" s="62">
        <v>0.98263049125671387</v>
      </c>
      <c r="AT241" s="62">
        <v>0.99302327632904053</v>
      </c>
      <c r="AW241" s="58">
        <v>144168.95961538461</v>
      </c>
      <c r="AX241" s="58">
        <v>130000</v>
      </c>
      <c r="AY241" s="61">
        <v>145510.1054613936</v>
      </c>
      <c r="AZ241" s="58">
        <v>132000</v>
      </c>
      <c r="BA241" s="59">
        <v>87.984931945800781</v>
      </c>
      <c r="BB241" s="59">
        <v>67</v>
      </c>
      <c r="BC241" s="62">
        <v>1</v>
      </c>
      <c r="BD241" s="63">
        <v>1</v>
      </c>
    </row>
    <row r="242" spans="1:56" x14ac:dyDescent="0.3">
      <c r="A242" s="47">
        <v>38200</v>
      </c>
      <c r="B242" s="48">
        <v>64</v>
      </c>
      <c r="E242" s="49">
        <v>41</v>
      </c>
      <c r="F242" s="49">
        <v>50</v>
      </c>
      <c r="H242" s="51">
        <v>9810629</v>
      </c>
      <c r="I242" s="52">
        <v>153291.078125</v>
      </c>
      <c r="J242" s="53">
        <v>144650</v>
      </c>
      <c r="K242" s="54">
        <v>78.296875</v>
      </c>
      <c r="L242" s="54">
        <v>56</v>
      </c>
      <c r="M242" s="55">
        <v>0.98808413743972778</v>
      </c>
      <c r="N242" s="55">
        <v>0.99378269910812378</v>
      </c>
      <c r="W242" s="53">
        <v>141256.09756097561</v>
      </c>
      <c r="X242" s="53">
        <v>137000</v>
      </c>
      <c r="Y242" s="52">
        <v>162384</v>
      </c>
      <c r="Z242" s="53">
        <v>144950</v>
      </c>
      <c r="AA242" s="54">
        <v>93.819999694824219</v>
      </c>
      <c r="AB242" s="54">
        <v>65.5</v>
      </c>
      <c r="AK242" s="57">
        <v>468</v>
      </c>
      <c r="AL242" s="58">
        <v>66352690</v>
      </c>
      <c r="AM242" s="59">
        <v>472</v>
      </c>
      <c r="AN242" s="60">
        <v>493</v>
      </c>
      <c r="AO242" s="61">
        <v>141779.25213675213</v>
      </c>
      <c r="AP242" s="58">
        <v>128000</v>
      </c>
      <c r="AQ242" s="59">
        <v>89.583335876464844</v>
      </c>
      <c r="AR242" s="59">
        <v>67</v>
      </c>
      <c r="AS242" s="62">
        <v>0.98404872417449951</v>
      </c>
      <c r="AT242" s="62">
        <v>0.99541926383972168</v>
      </c>
      <c r="AW242" s="58">
        <v>144269.13135593222</v>
      </c>
      <c r="AX242" s="58">
        <v>131750</v>
      </c>
      <c r="AY242" s="61">
        <v>145470.31643002029</v>
      </c>
      <c r="AZ242" s="58">
        <v>131500</v>
      </c>
      <c r="BA242" s="59">
        <v>89.324546813964844</v>
      </c>
      <c r="BB242" s="59">
        <v>68</v>
      </c>
      <c r="BC242" s="62">
        <v>1</v>
      </c>
      <c r="BD242" s="63">
        <v>1</v>
      </c>
    </row>
    <row r="243" spans="1:56" x14ac:dyDescent="0.3">
      <c r="A243" s="47">
        <v>38169</v>
      </c>
      <c r="B243" s="48">
        <v>90</v>
      </c>
      <c r="E243" s="49">
        <v>42</v>
      </c>
      <c r="F243" s="49">
        <v>60</v>
      </c>
      <c r="H243" s="51">
        <v>13945110</v>
      </c>
      <c r="I243" s="52">
        <v>154945.66666666666</v>
      </c>
      <c r="J243" s="53">
        <v>135450</v>
      </c>
      <c r="K243" s="54">
        <v>79.9888916015625</v>
      </c>
      <c r="L243" s="54">
        <v>61</v>
      </c>
      <c r="M243" s="55">
        <v>0.98564457893371582</v>
      </c>
      <c r="N243" s="55">
        <v>1</v>
      </c>
      <c r="W243" s="53">
        <v>148254.76190476189</v>
      </c>
      <c r="X243" s="53">
        <v>128000</v>
      </c>
      <c r="Y243" s="52">
        <v>152644.70000000001</v>
      </c>
      <c r="Z243" s="53">
        <v>146950</v>
      </c>
      <c r="AA243" s="54">
        <v>72.466667175292969</v>
      </c>
      <c r="AB243" s="54">
        <v>55</v>
      </c>
      <c r="AK243" s="57">
        <v>404</v>
      </c>
      <c r="AL243" s="58">
        <v>56542061</v>
      </c>
      <c r="AM243" s="59">
        <v>431</v>
      </c>
      <c r="AN243" s="60">
        <v>443</v>
      </c>
      <c r="AO243" s="61">
        <v>139955.59653465348</v>
      </c>
      <c r="AP243" s="58">
        <v>122850</v>
      </c>
      <c r="AQ243" s="59">
        <v>91.371284484863281</v>
      </c>
      <c r="AR243" s="59">
        <v>69.5</v>
      </c>
      <c r="AS243" s="62">
        <v>0.98340940475463867</v>
      </c>
      <c r="AT243" s="62">
        <v>0.99567031860351563</v>
      </c>
      <c r="AW243" s="58">
        <v>144555.75406032483</v>
      </c>
      <c r="AX243" s="58">
        <v>130000</v>
      </c>
      <c r="AY243" s="61">
        <v>143561.32279909708</v>
      </c>
      <c r="AZ243" s="58">
        <v>130000</v>
      </c>
      <c r="BA243" s="59">
        <v>88.817153930664063</v>
      </c>
      <c r="BB243" s="59">
        <v>68</v>
      </c>
      <c r="BC243" s="62">
        <v>1</v>
      </c>
      <c r="BD243" s="63">
        <v>1</v>
      </c>
    </row>
    <row r="244" spans="1:56" x14ac:dyDescent="0.3">
      <c r="A244" s="47">
        <v>38139</v>
      </c>
      <c r="B244" s="48">
        <v>74</v>
      </c>
      <c r="E244" s="49">
        <v>81</v>
      </c>
      <c r="F244" s="49">
        <v>78</v>
      </c>
      <c r="H244" s="51">
        <v>10966600</v>
      </c>
      <c r="I244" s="52">
        <v>148197.29729729731</v>
      </c>
      <c r="J244" s="53">
        <v>136500</v>
      </c>
      <c r="K244" s="54">
        <v>82.540542602539063</v>
      </c>
      <c r="L244" s="54">
        <v>68</v>
      </c>
      <c r="M244" s="55">
        <v>0.98720866441726685</v>
      </c>
      <c r="N244" s="55">
        <v>1</v>
      </c>
      <c r="W244" s="53">
        <v>152505.37037037036</v>
      </c>
      <c r="X244" s="53">
        <v>139900</v>
      </c>
      <c r="Y244" s="52">
        <v>150516.34615384616</v>
      </c>
      <c r="Z244" s="53">
        <v>139700</v>
      </c>
      <c r="AA244" s="54">
        <v>75.115386962890625</v>
      </c>
      <c r="AB244" s="54">
        <v>58</v>
      </c>
      <c r="AK244" s="57">
        <v>314</v>
      </c>
      <c r="AL244" s="58">
        <v>42596951</v>
      </c>
      <c r="AM244" s="59">
        <v>389</v>
      </c>
      <c r="AN244" s="60">
        <v>383</v>
      </c>
      <c r="AO244" s="61">
        <v>135659.07961783439</v>
      </c>
      <c r="AP244" s="58">
        <v>119700</v>
      </c>
      <c r="AQ244" s="59">
        <v>94.633758544921875</v>
      </c>
      <c r="AR244" s="59">
        <v>72</v>
      </c>
      <c r="AS244" s="62">
        <v>0.98276877403259277</v>
      </c>
      <c r="AT244" s="62">
        <v>0.99273538589477539</v>
      </c>
      <c r="AW244" s="58">
        <v>144156.37532133676</v>
      </c>
      <c r="AX244" s="58">
        <v>131500</v>
      </c>
      <c r="AY244" s="61">
        <v>142138.33942558747</v>
      </c>
      <c r="AZ244" s="58">
        <v>128500</v>
      </c>
      <c r="BA244" s="59">
        <v>91.378593444824219</v>
      </c>
      <c r="BB244" s="59">
        <v>70</v>
      </c>
      <c r="BC244" s="62">
        <v>1</v>
      </c>
      <c r="BD244" s="63">
        <v>1</v>
      </c>
    </row>
    <row r="245" spans="1:56" x14ac:dyDescent="0.3">
      <c r="A245" s="47">
        <v>38108</v>
      </c>
      <c r="B245" s="48">
        <v>76</v>
      </c>
      <c r="E245" s="49">
        <v>60</v>
      </c>
      <c r="F245" s="49">
        <v>67</v>
      </c>
      <c r="H245" s="51">
        <v>9716925</v>
      </c>
      <c r="I245" s="52">
        <v>127854.27631578948</v>
      </c>
      <c r="J245" s="53">
        <v>116975</v>
      </c>
      <c r="K245" s="54">
        <v>90.934211730957031</v>
      </c>
      <c r="L245" s="54">
        <v>63.5</v>
      </c>
      <c r="M245" s="55">
        <v>0.98252332210540771</v>
      </c>
      <c r="N245" s="55">
        <v>0.99622446298599243</v>
      </c>
      <c r="W245" s="53">
        <v>149859.15</v>
      </c>
      <c r="X245" s="53">
        <v>137250</v>
      </c>
      <c r="Y245" s="52">
        <v>143886.49253731343</v>
      </c>
      <c r="Z245" s="53">
        <v>123500</v>
      </c>
      <c r="AA245" s="54">
        <v>82.955223083496094</v>
      </c>
      <c r="AB245" s="54">
        <v>61</v>
      </c>
      <c r="AK245" s="57">
        <v>240</v>
      </c>
      <c r="AL245" s="58">
        <v>31630351</v>
      </c>
      <c r="AM245" s="59">
        <v>308</v>
      </c>
      <c r="AN245" s="60">
        <v>305</v>
      </c>
      <c r="AO245" s="61">
        <v>131793.12916666668</v>
      </c>
      <c r="AP245" s="58">
        <v>118000</v>
      </c>
      <c r="AQ245" s="59">
        <v>98.362503051757813</v>
      </c>
      <c r="AR245" s="59">
        <v>73</v>
      </c>
      <c r="AS245" s="62">
        <v>0.98139983415603638</v>
      </c>
      <c r="AT245" s="62">
        <v>0.99063581228256226</v>
      </c>
      <c r="AW245" s="58">
        <v>141960.69805194804</v>
      </c>
      <c r="AX245" s="58">
        <v>125500</v>
      </c>
      <c r="AY245" s="61">
        <v>139995.76721311474</v>
      </c>
      <c r="AZ245" s="58">
        <v>123500</v>
      </c>
      <c r="BA245" s="59">
        <v>95.537704467773438</v>
      </c>
      <c r="BB245" s="59">
        <v>73</v>
      </c>
      <c r="BC245" s="62">
        <v>1</v>
      </c>
      <c r="BD245" s="63">
        <v>1</v>
      </c>
    </row>
    <row r="246" spans="1:56" x14ac:dyDescent="0.3">
      <c r="A246" s="47">
        <v>38078</v>
      </c>
      <c r="B246" s="48">
        <v>59</v>
      </c>
      <c r="E246" s="49">
        <v>82</v>
      </c>
      <c r="F246" s="49">
        <v>80</v>
      </c>
      <c r="H246" s="51">
        <v>8540940</v>
      </c>
      <c r="I246" s="52">
        <v>144761.69491525425</v>
      </c>
      <c r="J246" s="53">
        <v>138500</v>
      </c>
      <c r="K246" s="54">
        <v>104.79660797119141</v>
      </c>
      <c r="L246" s="54">
        <v>79</v>
      </c>
      <c r="M246" s="55">
        <v>0.97569823265075684</v>
      </c>
      <c r="N246" s="55">
        <v>0.97852027416229248</v>
      </c>
      <c r="W246" s="53">
        <v>144532.56097560975</v>
      </c>
      <c r="X246" s="53">
        <v>130000</v>
      </c>
      <c r="Y246" s="52">
        <v>144410.5625</v>
      </c>
      <c r="Z246" s="53">
        <v>122950</v>
      </c>
      <c r="AA246" s="54">
        <v>86.087501525878906</v>
      </c>
      <c r="AB246" s="54">
        <v>66.5</v>
      </c>
      <c r="AK246" s="57">
        <v>164</v>
      </c>
      <c r="AL246" s="58">
        <v>21913426</v>
      </c>
      <c r="AM246" s="59">
        <v>248</v>
      </c>
      <c r="AN246" s="60">
        <v>238</v>
      </c>
      <c r="AO246" s="61">
        <v>133618.45121951221</v>
      </c>
      <c r="AP246" s="58">
        <v>118625</v>
      </c>
      <c r="AQ246" s="59">
        <v>101.80487823486328</v>
      </c>
      <c r="AR246" s="59">
        <v>75</v>
      </c>
      <c r="AS246" s="62">
        <v>0.98087918758392334</v>
      </c>
      <c r="AT246" s="62">
        <v>0.98941797018051147</v>
      </c>
      <c r="AW246" s="58">
        <v>140049.78225806452</v>
      </c>
      <c r="AX246" s="58">
        <v>123500</v>
      </c>
      <c r="AY246" s="61">
        <v>138900.47899159664</v>
      </c>
      <c r="AZ246" s="58">
        <v>122200</v>
      </c>
      <c r="BA246" s="59">
        <v>99.079833984375</v>
      </c>
      <c r="BB246" s="59">
        <v>76</v>
      </c>
      <c r="BC246" s="62">
        <v>1</v>
      </c>
      <c r="BD246" s="63">
        <v>1</v>
      </c>
    </row>
    <row r="247" spans="1:56" x14ac:dyDescent="0.3">
      <c r="A247" s="47">
        <v>38047</v>
      </c>
      <c r="B247" s="48">
        <v>47</v>
      </c>
      <c r="E247" s="49">
        <v>70</v>
      </c>
      <c r="F247" s="49">
        <v>71</v>
      </c>
      <c r="H247" s="51">
        <v>6249736</v>
      </c>
      <c r="I247" s="52">
        <v>132973.10638297873</v>
      </c>
      <c r="J247" s="53">
        <v>128500</v>
      </c>
      <c r="K247" s="54">
        <v>111.06382751464844</v>
      </c>
      <c r="L247" s="54">
        <v>78</v>
      </c>
      <c r="M247" s="55">
        <v>0.98380136489868164</v>
      </c>
      <c r="N247" s="55">
        <v>0.9897611141204834</v>
      </c>
      <c r="W247" s="53">
        <v>150902.5</v>
      </c>
      <c r="X247" s="53">
        <v>120900</v>
      </c>
      <c r="Y247" s="52">
        <v>140390.14084507042</v>
      </c>
      <c r="Z247" s="53">
        <v>124500</v>
      </c>
      <c r="AA247" s="54">
        <v>111.2957763671875</v>
      </c>
      <c r="AB247" s="54">
        <v>81</v>
      </c>
      <c r="AK247" s="57">
        <v>105</v>
      </c>
      <c r="AL247" s="58">
        <v>13372486</v>
      </c>
      <c r="AM247" s="59">
        <v>166</v>
      </c>
      <c r="AN247" s="60">
        <v>158</v>
      </c>
      <c r="AO247" s="61">
        <v>127357.00952380952</v>
      </c>
      <c r="AP247" s="58">
        <v>113500</v>
      </c>
      <c r="AQ247" s="59">
        <v>100.12380981445313</v>
      </c>
      <c r="AR247" s="59">
        <v>73</v>
      </c>
      <c r="AS247" s="62">
        <v>0.98379039764404297</v>
      </c>
      <c r="AT247" s="62">
        <v>0.99373042583465576</v>
      </c>
      <c r="AW247" s="58">
        <v>137835.39759036145</v>
      </c>
      <c r="AX247" s="58">
        <v>119900</v>
      </c>
      <c r="AY247" s="61">
        <v>136110.56329113923</v>
      </c>
      <c r="AZ247" s="58">
        <v>121200</v>
      </c>
      <c r="BA247" s="59">
        <v>105.65822601318359</v>
      </c>
      <c r="BB247" s="59">
        <v>80.5</v>
      </c>
      <c r="BC247" s="62">
        <v>1</v>
      </c>
      <c r="BD247" s="63">
        <v>1</v>
      </c>
    </row>
    <row r="248" spans="1:56" x14ac:dyDescent="0.3">
      <c r="A248" s="47">
        <v>38018</v>
      </c>
      <c r="B248" s="48">
        <v>38</v>
      </c>
      <c r="E248" s="49">
        <v>44</v>
      </c>
      <c r="F248" s="49">
        <v>37</v>
      </c>
      <c r="H248" s="51">
        <v>4946750</v>
      </c>
      <c r="I248" s="52">
        <v>130177.63157894737</v>
      </c>
      <c r="J248" s="53">
        <v>110950</v>
      </c>
      <c r="K248" s="54">
        <v>102.55263519287109</v>
      </c>
      <c r="L248" s="54">
        <v>76</v>
      </c>
      <c r="M248" s="55">
        <v>0.98245680332183838</v>
      </c>
      <c r="N248" s="55">
        <v>0.99791449308395386</v>
      </c>
      <c r="W248" s="53">
        <v>139308.22727272726</v>
      </c>
      <c r="X248" s="53">
        <v>135400</v>
      </c>
      <c r="Y248" s="52">
        <v>130618.08108108108</v>
      </c>
      <c r="Z248" s="53">
        <v>134500</v>
      </c>
      <c r="AA248" s="54">
        <v>116.27027130126953</v>
      </c>
      <c r="AB248" s="54">
        <v>104</v>
      </c>
      <c r="AK248" s="57">
        <v>58</v>
      </c>
      <c r="AL248" s="58">
        <v>7122750</v>
      </c>
      <c r="AM248" s="59">
        <v>96</v>
      </c>
      <c r="AN248" s="60">
        <v>87</v>
      </c>
      <c r="AO248" s="61">
        <v>122806.03448275862</v>
      </c>
      <c r="AP248" s="58">
        <v>111500</v>
      </c>
      <c r="AQ248" s="59">
        <v>91.258621215820313</v>
      </c>
      <c r="AR248" s="59">
        <v>70.5</v>
      </c>
      <c r="AS248" s="62">
        <v>0.98378145694732666</v>
      </c>
      <c r="AT248" s="62">
        <v>1</v>
      </c>
      <c r="AW248" s="58">
        <v>128307.30208333333</v>
      </c>
      <c r="AX248" s="58">
        <v>119400</v>
      </c>
      <c r="AY248" s="61">
        <v>132618.03448275861</v>
      </c>
      <c r="AZ248" s="58">
        <v>119900</v>
      </c>
      <c r="BA248" s="59">
        <v>101.05747222900391</v>
      </c>
      <c r="BB248" s="59">
        <v>79</v>
      </c>
      <c r="BC248" s="62">
        <v>1</v>
      </c>
      <c r="BD248" s="63">
        <v>1</v>
      </c>
    </row>
    <row r="249" spans="1:56" x14ac:dyDescent="0.3">
      <c r="A249" s="47">
        <v>37987</v>
      </c>
      <c r="B249" s="48">
        <v>20</v>
      </c>
      <c r="E249" s="49">
        <v>52</v>
      </c>
      <c r="F249" s="49">
        <v>50</v>
      </c>
      <c r="H249" s="51">
        <v>2176000</v>
      </c>
      <c r="I249" s="52">
        <v>108800</v>
      </c>
      <c r="J249" s="53">
        <v>111500</v>
      </c>
      <c r="K249" s="54">
        <v>69.800003051757813</v>
      </c>
      <c r="L249" s="54">
        <v>60.5</v>
      </c>
      <c r="M249" s="55">
        <v>0.98629838228225708</v>
      </c>
      <c r="N249" s="55">
        <v>1</v>
      </c>
      <c r="W249" s="53">
        <v>118998.82692307692</v>
      </c>
      <c r="X249" s="53">
        <v>109950</v>
      </c>
      <c r="Y249" s="52">
        <v>134098</v>
      </c>
      <c r="Z249" s="53">
        <v>114950</v>
      </c>
      <c r="AA249" s="54">
        <v>89.800003051757813</v>
      </c>
      <c r="AB249" s="54">
        <v>73.5</v>
      </c>
      <c r="AC249" s="55">
        <v>1</v>
      </c>
      <c r="AD249" s="56">
        <v>1</v>
      </c>
      <c r="AK249" s="57">
        <v>20</v>
      </c>
      <c r="AL249" s="58">
        <v>2176000</v>
      </c>
      <c r="AM249" s="59">
        <v>52</v>
      </c>
      <c r="AN249" s="60">
        <v>50</v>
      </c>
      <c r="AO249" s="61">
        <v>108800</v>
      </c>
      <c r="AP249" s="58">
        <v>111500</v>
      </c>
      <c r="AQ249" s="59">
        <v>69.800003051757813</v>
      </c>
      <c r="AR249" s="59">
        <v>60.5</v>
      </c>
      <c r="AS249" s="62">
        <v>0.98629838228225708</v>
      </c>
      <c r="AT249" s="62">
        <v>1</v>
      </c>
      <c r="AW249" s="58">
        <v>118998.82692307692</v>
      </c>
      <c r="AX249" s="58">
        <v>109950</v>
      </c>
      <c r="AY249" s="61">
        <v>134098</v>
      </c>
      <c r="AZ249" s="58">
        <v>114950</v>
      </c>
      <c r="BA249" s="59">
        <v>89.800003051757813</v>
      </c>
      <c r="BB249" s="59">
        <v>73.5</v>
      </c>
      <c r="BC249" s="62">
        <v>1</v>
      </c>
      <c r="BD249" s="63">
        <v>1</v>
      </c>
    </row>
    <row r="250" spans="1:56" x14ac:dyDescent="0.3">
      <c r="A250" s="47">
        <v>37956</v>
      </c>
      <c r="B250" s="48">
        <v>46</v>
      </c>
      <c r="E250" s="49">
        <v>39</v>
      </c>
      <c r="F250" s="49">
        <v>35</v>
      </c>
      <c r="H250" s="51">
        <v>5660450</v>
      </c>
      <c r="I250" s="52">
        <v>123053.26086956522</v>
      </c>
      <c r="J250" s="53">
        <v>109500</v>
      </c>
      <c r="K250" s="54">
        <v>89.434783935546875</v>
      </c>
      <c r="L250" s="54">
        <v>71.5</v>
      </c>
      <c r="M250" s="55">
        <v>0.96814584732055664</v>
      </c>
      <c r="N250" s="55">
        <v>0.97968018054962158</v>
      </c>
      <c r="W250" s="53">
        <v>146037.1794871795</v>
      </c>
      <c r="X250" s="53">
        <v>115900</v>
      </c>
      <c r="Y250" s="52">
        <v>134786.74285714285</v>
      </c>
      <c r="Z250" s="53">
        <v>111000</v>
      </c>
      <c r="AA250" s="54">
        <v>102.14286041259766</v>
      </c>
      <c r="AB250" s="54">
        <v>77</v>
      </c>
    </row>
    <row r="251" spans="1:56" x14ac:dyDescent="0.3">
      <c r="A251" s="47">
        <v>37926</v>
      </c>
      <c r="B251" s="48">
        <v>37</v>
      </c>
      <c r="E251" s="49">
        <v>31</v>
      </c>
      <c r="F251" s="49">
        <v>34</v>
      </c>
      <c r="H251" s="51">
        <v>5694500</v>
      </c>
      <c r="I251" s="52">
        <v>153905.40540540541</v>
      </c>
      <c r="J251" s="53">
        <v>116000</v>
      </c>
      <c r="K251" s="54">
        <v>95.189186096191406</v>
      </c>
      <c r="L251" s="54">
        <v>55</v>
      </c>
      <c r="M251" s="55">
        <v>0.96615314483642578</v>
      </c>
      <c r="N251" s="55">
        <v>0.98313802480697632</v>
      </c>
      <c r="W251" s="53">
        <v>138574.19354838709</v>
      </c>
      <c r="X251" s="53">
        <v>125000</v>
      </c>
      <c r="Y251" s="52">
        <v>132241.17647058822</v>
      </c>
      <c r="Z251" s="53">
        <v>118900</v>
      </c>
      <c r="AA251" s="54">
        <v>76.558822631835938</v>
      </c>
      <c r="AB251" s="54">
        <v>49.5</v>
      </c>
    </row>
    <row r="252" spans="1:56" x14ac:dyDescent="0.3">
      <c r="A252" s="47">
        <v>37895</v>
      </c>
      <c r="B252" s="48">
        <v>34</v>
      </c>
      <c r="E252" s="49">
        <v>49</v>
      </c>
      <c r="F252" s="49">
        <v>37</v>
      </c>
      <c r="H252" s="51">
        <v>4465250</v>
      </c>
      <c r="I252" s="52">
        <v>131330.88235294117</v>
      </c>
      <c r="J252" s="53">
        <v>113900</v>
      </c>
      <c r="K252" s="54">
        <v>83.529411315917969</v>
      </c>
      <c r="L252" s="54">
        <v>66.5</v>
      </c>
      <c r="M252" s="55">
        <v>0.98440086841583252</v>
      </c>
      <c r="N252" s="55">
        <v>0.99177229404449463</v>
      </c>
      <c r="W252" s="53">
        <v>135618.36734693879</v>
      </c>
      <c r="X252" s="53">
        <v>110000</v>
      </c>
      <c r="Y252" s="52">
        <v>152877.02702702704</v>
      </c>
      <c r="Z252" s="53">
        <v>123500</v>
      </c>
      <c r="AA252" s="54">
        <v>106.78378295898438</v>
      </c>
      <c r="AB252" s="54">
        <v>74</v>
      </c>
    </row>
    <row r="253" spans="1:56" x14ac:dyDescent="0.3">
      <c r="A253" s="47">
        <v>37865</v>
      </c>
      <c r="B253" s="48">
        <v>44</v>
      </c>
      <c r="E253" s="49">
        <v>39</v>
      </c>
      <c r="F253" s="49">
        <v>41</v>
      </c>
      <c r="H253" s="51">
        <v>5606752</v>
      </c>
      <c r="I253" s="52">
        <v>127426.18181818182</v>
      </c>
      <c r="J253" s="53">
        <v>117500</v>
      </c>
      <c r="K253" s="54">
        <v>71.977272033691406</v>
      </c>
      <c r="L253" s="54">
        <v>58</v>
      </c>
      <c r="M253" s="55">
        <v>0.97397232055664063</v>
      </c>
      <c r="N253" s="55">
        <v>0.98535120487213135</v>
      </c>
      <c r="W253" s="53">
        <v>128092.30769230769</v>
      </c>
      <c r="X253" s="53">
        <v>114000</v>
      </c>
      <c r="Y253" s="52">
        <v>119163.41463414633</v>
      </c>
      <c r="Z253" s="53">
        <v>114250</v>
      </c>
      <c r="AA253" s="54">
        <v>76.390243530273438</v>
      </c>
      <c r="AB253" s="54">
        <v>66</v>
      </c>
    </row>
    <row r="254" spans="1:56" x14ac:dyDescent="0.3">
      <c r="A254" s="47">
        <v>37834</v>
      </c>
      <c r="B254" s="48">
        <v>77</v>
      </c>
      <c r="E254" s="49">
        <v>45</v>
      </c>
      <c r="F254" s="49">
        <v>41</v>
      </c>
      <c r="H254" s="51">
        <v>10904174</v>
      </c>
      <c r="I254" s="52">
        <v>141612.64935064936</v>
      </c>
      <c r="J254" s="53">
        <v>130000</v>
      </c>
      <c r="K254" s="54">
        <v>78.974029541015625</v>
      </c>
      <c r="L254" s="54">
        <v>69</v>
      </c>
      <c r="M254" s="55">
        <v>0.97609633207321167</v>
      </c>
      <c r="N254" s="55">
        <v>0.98750001192092896</v>
      </c>
      <c r="W254" s="53">
        <v>135121.77777777778</v>
      </c>
      <c r="X254" s="53">
        <v>127500</v>
      </c>
      <c r="Y254" s="52">
        <v>145720.73170731709</v>
      </c>
      <c r="Z254" s="53">
        <v>134500</v>
      </c>
      <c r="AA254" s="54">
        <v>72.658538818359375</v>
      </c>
      <c r="AB254" s="54">
        <v>59</v>
      </c>
    </row>
    <row r="255" spans="1:56" x14ac:dyDescent="0.3">
      <c r="A255" s="47">
        <v>37803</v>
      </c>
      <c r="B255" s="48">
        <v>84</v>
      </c>
      <c r="E255" s="49">
        <v>59</v>
      </c>
      <c r="F255" s="49">
        <v>66</v>
      </c>
      <c r="H255" s="51">
        <v>11790857</v>
      </c>
      <c r="I255" s="52">
        <v>140367.34523809524</v>
      </c>
      <c r="J255" s="53">
        <v>126546.5</v>
      </c>
      <c r="K255" s="54">
        <v>104.29762268066406</v>
      </c>
      <c r="L255" s="54">
        <v>87</v>
      </c>
      <c r="M255" s="55">
        <v>0.98205310106277466</v>
      </c>
      <c r="N255" s="55">
        <v>0.98721927404403687</v>
      </c>
      <c r="W255" s="53">
        <v>135279.42372881356</v>
      </c>
      <c r="X255" s="53">
        <v>114900</v>
      </c>
      <c r="Y255" s="52">
        <v>139621.57575757575</v>
      </c>
      <c r="Z255" s="53">
        <v>129250</v>
      </c>
      <c r="AA255" s="54">
        <v>75.803031921386719</v>
      </c>
      <c r="AB255" s="54">
        <v>69</v>
      </c>
    </row>
    <row r="256" spans="1:56" x14ac:dyDescent="0.3">
      <c r="A256" s="47">
        <v>37773</v>
      </c>
      <c r="B256" s="48">
        <v>61</v>
      </c>
      <c r="E256" s="49">
        <v>47</v>
      </c>
      <c r="F256" s="49">
        <v>74</v>
      </c>
      <c r="H256" s="51">
        <v>7706335</v>
      </c>
      <c r="I256" s="52">
        <v>126333.36065573771</v>
      </c>
      <c r="J256" s="53">
        <v>112000</v>
      </c>
      <c r="K256" s="54">
        <v>105.14753723144531</v>
      </c>
      <c r="L256" s="54">
        <v>72</v>
      </c>
      <c r="M256" s="55">
        <v>0.98412787914276123</v>
      </c>
      <c r="N256" s="55">
        <v>0.9929734468460083</v>
      </c>
      <c r="W256" s="53">
        <v>145332.44680851063</v>
      </c>
      <c r="X256" s="53">
        <v>149900</v>
      </c>
      <c r="Y256" s="52">
        <v>148972.13513513515</v>
      </c>
      <c r="Z256" s="53">
        <v>124000</v>
      </c>
      <c r="AA256" s="54">
        <v>101.17567443847656</v>
      </c>
      <c r="AB256" s="54">
        <v>73</v>
      </c>
    </row>
    <row r="257" spans="1:28" x14ac:dyDescent="0.3">
      <c r="A257" s="47">
        <v>37742</v>
      </c>
      <c r="B257" s="48">
        <v>73</v>
      </c>
      <c r="E257" s="49">
        <v>59</v>
      </c>
      <c r="F257" s="49">
        <v>73</v>
      </c>
      <c r="H257" s="51">
        <v>9188817</v>
      </c>
      <c r="I257" s="52">
        <v>125874.20547945205</v>
      </c>
      <c r="J257" s="53">
        <v>119900</v>
      </c>
      <c r="K257" s="54">
        <v>96.917808532714844</v>
      </c>
      <c r="L257" s="54">
        <v>71</v>
      </c>
      <c r="M257" s="55">
        <v>0.97496646642684937</v>
      </c>
      <c r="N257" s="55">
        <v>0.98037737607955933</v>
      </c>
      <c r="W257" s="53">
        <v>140794.72881355931</v>
      </c>
      <c r="X257" s="53">
        <v>121989</v>
      </c>
      <c r="Y257" s="52">
        <v>141739.72602739726</v>
      </c>
      <c r="Z257" s="53">
        <v>129900</v>
      </c>
      <c r="AA257" s="54">
        <v>118.52054595947266</v>
      </c>
      <c r="AB257" s="54">
        <v>87</v>
      </c>
    </row>
    <row r="258" spans="1:28" x14ac:dyDescent="0.3">
      <c r="A258" s="47">
        <v>37712</v>
      </c>
      <c r="B258" s="48">
        <v>15</v>
      </c>
      <c r="E258" s="49">
        <v>70</v>
      </c>
      <c r="F258" s="49">
        <v>49</v>
      </c>
      <c r="H258" s="51">
        <v>1648450</v>
      </c>
      <c r="I258" s="52">
        <v>109896.66666666667</v>
      </c>
      <c r="J258" s="53">
        <v>97000</v>
      </c>
      <c r="K258" s="54">
        <v>128.46665954589844</v>
      </c>
      <c r="L258" s="54">
        <v>125</v>
      </c>
      <c r="M258" s="55">
        <v>0.9819028377532959</v>
      </c>
      <c r="N258" s="55">
        <v>0.98913043737411499</v>
      </c>
      <c r="W258" s="53">
        <v>152188.54285714286</v>
      </c>
      <c r="X258" s="53">
        <v>135000</v>
      </c>
      <c r="Y258" s="52">
        <v>120039.79591836735</v>
      </c>
      <c r="Z258" s="53">
        <v>119500</v>
      </c>
      <c r="AA258" s="54">
        <v>86.877548217773438</v>
      </c>
      <c r="AB258" s="54">
        <v>61</v>
      </c>
    </row>
    <row r="259" spans="1:28" x14ac:dyDescent="0.3">
      <c r="A259" s="47">
        <v>36739</v>
      </c>
      <c r="B259" s="48">
        <v>0</v>
      </c>
      <c r="E259" s="49">
        <v>2</v>
      </c>
      <c r="F259" s="49">
        <v>0</v>
      </c>
      <c r="H259" s="51">
        <v>0</v>
      </c>
      <c r="W259" s="53">
        <v>49700</v>
      </c>
      <c r="X259" s="53">
        <v>49700</v>
      </c>
    </row>
    <row r="260" spans="1:28" x14ac:dyDescent="0.3">
      <c r="A260" s="47">
        <v>36708</v>
      </c>
      <c r="B260" s="48">
        <v>0</v>
      </c>
      <c r="E260" s="49">
        <v>3</v>
      </c>
      <c r="F260" s="49">
        <v>0</v>
      </c>
      <c r="H260" s="51">
        <v>0</v>
      </c>
      <c r="W260" s="53">
        <v>109266.66666666667</v>
      </c>
      <c r="X260" s="53">
        <v>108900</v>
      </c>
    </row>
    <row r="261" spans="1:28" x14ac:dyDescent="0.3">
      <c r="A261" s="47">
        <v>36678</v>
      </c>
      <c r="B261" s="48">
        <v>1</v>
      </c>
      <c r="E261" s="49">
        <v>2</v>
      </c>
      <c r="F261" s="49">
        <v>0</v>
      </c>
      <c r="H261" s="51">
        <v>100000</v>
      </c>
      <c r="I261" s="52">
        <v>100000</v>
      </c>
      <c r="J261" s="53">
        <v>100000</v>
      </c>
      <c r="K261" s="54">
        <v>30</v>
      </c>
      <c r="L261" s="54">
        <v>30</v>
      </c>
      <c r="M261" s="55">
        <v>0.9523809552192688</v>
      </c>
      <c r="N261" s="55">
        <v>0.9523809552192688</v>
      </c>
      <c r="W261" s="53">
        <v>175750</v>
      </c>
      <c r="X261" s="53">
        <v>175750</v>
      </c>
    </row>
  </sheetData>
  <mergeCells count="32">
    <mergeCell ref="AQ6:AR6"/>
    <mergeCell ref="AS6:AT6"/>
    <mergeCell ref="AU6:AV6"/>
    <mergeCell ref="AK5:AN5"/>
    <mergeCell ref="AO5:AV5"/>
    <mergeCell ref="AW5:AX5"/>
    <mergeCell ref="AY5:BD5"/>
    <mergeCell ref="U6:V6"/>
    <mergeCell ref="W6:X6"/>
    <mergeCell ref="Y6:Z6"/>
    <mergeCell ref="AA6:AB6"/>
    <mergeCell ref="AC6:AD6"/>
    <mergeCell ref="AW6:AX6"/>
    <mergeCell ref="AY6:AZ6"/>
    <mergeCell ref="BA6:BB6"/>
    <mergeCell ref="BC6:BD6"/>
    <mergeCell ref="AG6:AH6"/>
    <mergeCell ref="AI6:AJ6"/>
    <mergeCell ref="AO6:AP6"/>
    <mergeCell ref="Y5:AD5"/>
    <mergeCell ref="AE5:AJ5"/>
    <mergeCell ref="AE6:AF6"/>
    <mergeCell ref="S6:T6"/>
    <mergeCell ref="B5:H5"/>
    <mergeCell ref="I5:P5"/>
    <mergeCell ref="Q5:V5"/>
    <mergeCell ref="W5:X5"/>
    <mergeCell ref="I6:J6"/>
    <mergeCell ref="K6:L6"/>
    <mergeCell ref="M6:N6"/>
    <mergeCell ref="O6:P6"/>
    <mergeCell ref="Q6:R6"/>
  </mergeCells>
  <pageMargins left="0.75" right="0.75" top="1" bottom="1" header="0.5" footer="0.5"/>
  <pageSetup scale="5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261"/>
  <sheetViews>
    <sheetView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defaultColWidth="9.33203125" defaultRowHeight="14.4" x14ac:dyDescent="0.3"/>
  <cols>
    <col min="1" max="1" width="12" style="47" customWidth="1"/>
    <col min="2" max="2" width="12.33203125" style="48" customWidth="1"/>
    <col min="3" max="3" width="12.33203125" style="49" customWidth="1"/>
    <col min="4" max="4" width="10" style="50" customWidth="1"/>
    <col min="5" max="5" width="10" style="49" customWidth="1"/>
    <col min="6" max="7" width="12.3320312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664062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33203125" style="64"/>
  </cols>
  <sheetData>
    <row r="1" spans="1:60" s="2" customFormat="1" ht="15.6" x14ac:dyDescent="0.3">
      <c r="A1" s="1" t="s">
        <v>32</v>
      </c>
      <c r="D1" s="3"/>
      <c r="H1" s="4"/>
      <c r="I1" s="4"/>
      <c r="J1" s="4"/>
      <c r="M1" s="5" t="s">
        <v>25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27</v>
      </c>
      <c r="B2" s="7" t="s">
        <v>29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1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28</v>
      </c>
      <c r="B3" s="65" t="s">
        <v>30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1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3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3">
      <c r="A5" s="15"/>
      <c r="B5" s="80" t="str">
        <f>"Key MLS Statistics for "&amp;A7</f>
        <v>Key MLS Statistics for Month</v>
      </c>
      <c r="C5" s="72"/>
      <c r="D5" s="72"/>
      <c r="E5" s="72"/>
      <c r="F5" s="72"/>
      <c r="G5" s="72"/>
      <c r="H5" s="70"/>
      <c r="I5" s="73" t="str">
        <f>"Statistics for Listings Sold During "&amp;A7</f>
        <v>Statistics for Listings Sold During Month</v>
      </c>
      <c r="J5" s="72"/>
      <c r="K5" s="72"/>
      <c r="L5" s="72"/>
      <c r="M5" s="72"/>
      <c r="N5" s="72"/>
      <c r="O5" s="72"/>
      <c r="P5" s="70"/>
      <c r="Q5" s="73" t="str">
        <f>"Statistics for Active Listings at End of "&amp;A7</f>
        <v>Statistics for Active Listings at End of Month</v>
      </c>
      <c r="R5" s="72"/>
      <c r="S5" s="72"/>
      <c r="T5" s="72"/>
      <c r="U5" s="72"/>
      <c r="V5" s="70"/>
      <c r="W5" s="73" t="s">
        <v>2</v>
      </c>
      <c r="X5" s="70"/>
      <c r="Y5" s="73" t="str">
        <f>"Statistics for Contracts Written During "&amp;A7</f>
        <v>Statistics for Contracts Written During Month</v>
      </c>
      <c r="Z5" s="72"/>
      <c r="AA5" s="72"/>
      <c r="AB5" s="72"/>
      <c r="AC5" s="72"/>
      <c r="AD5" s="70"/>
      <c r="AE5" s="73" t="str">
        <f>"Statistics for Pending Contracts at End of "&amp;A7</f>
        <v>Statistics for Pending Contracts at End of Month</v>
      </c>
      <c r="AF5" s="72"/>
      <c r="AG5" s="72"/>
      <c r="AH5" s="72"/>
      <c r="AI5" s="72"/>
      <c r="AJ5" s="70"/>
      <c r="AK5" s="79" t="s">
        <v>3</v>
      </c>
      <c r="AL5" s="72"/>
      <c r="AM5" s="72"/>
      <c r="AN5" s="70"/>
      <c r="AO5" s="75" t="s">
        <v>4</v>
      </c>
      <c r="AP5" s="72"/>
      <c r="AQ5" s="72"/>
      <c r="AR5" s="72"/>
      <c r="AS5" s="72"/>
      <c r="AT5" s="72"/>
      <c r="AU5" s="72"/>
      <c r="AV5" s="70"/>
      <c r="AW5" s="75" t="s">
        <v>5</v>
      </c>
      <c r="AX5" s="70"/>
      <c r="AY5" s="75" t="s">
        <v>6</v>
      </c>
      <c r="AZ5" s="72"/>
      <c r="BA5" s="72"/>
      <c r="BB5" s="72"/>
      <c r="BC5" s="72"/>
      <c r="BD5" s="70"/>
      <c r="BE5" s="16"/>
      <c r="BF5" s="17"/>
      <c r="BG5" s="17"/>
      <c r="BH5" s="17"/>
    </row>
    <row r="6" spans="1:60" s="26" customFormat="1" ht="15" customHeight="1" x14ac:dyDescent="0.25">
      <c r="A6" s="19"/>
      <c r="B6" s="20"/>
      <c r="C6" s="20" t="s">
        <v>7</v>
      </c>
      <c r="D6" s="21" t="str">
        <f>A7&amp;"s'"</f>
        <v>Months'</v>
      </c>
      <c r="E6" s="20" t="s">
        <v>8</v>
      </c>
      <c r="F6" s="20" t="s">
        <v>9</v>
      </c>
      <c r="G6" s="20" t="s">
        <v>10</v>
      </c>
      <c r="H6" s="22" t="s">
        <v>11</v>
      </c>
      <c r="I6" s="67" t="s">
        <v>12</v>
      </c>
      <c r="J6" s="68"/>
      <c r="K6" s="69" t="s">
        <v>13</v>
      </c>
      <c r="L6" s="70"/>
      <c r="M6" s="74" t="s">
        <v>14</v>
      </c>
      <c r="N6" s="70"/>
      <c r="O6" s="74" t="s">
        <v>15</v>
      </c>
      <c r="P6" s="68"/>
      <c r="Q6" s="67" t="s">
        <v>16</v>
      </c>
      <c r="R6" s="68"/>
      <c r="S6" s="69" t="s">
        <v>13</v>
      </c>
      <c r="T6" s="70"/>
      <c r="U6" s="74" t="s">
        <v>17</v>
      </c>
      <c r="V6" s="68"/>
      <c r="W6" s="67" t="s">
        <v>16</v>
      </c>
      <c r="X6" s="68"/>
      <c r="Y6" s="67" t="s">
        <v>16</v>
      </c>
      <c r="Z6" s="68"/>
      <c r="AA6" s="69" t="s">
        <v>13</v>
      </c>
      <c r="AB6" s="70"/>
      <c r="AC6" s="74" t="s">
        <v>17</v>
      </c>
      <c r="AD6" s="68"/>
      <c r="AE6" s="67" t="s">
        <v>16</v>
      </c>
      <c r="AF6" s="68"/>
      <c r="AG6" s="69" t="s">
        <v>13</v>
      </c>
      <c r="AH6" s="70"/>
      <c r="AI6" s="74" t="s">
        <v>17</v>
      </c>
      <c r="AJ6" s="68"/>
      <c r="AK6" s="23"/>
      <c r="AL6" s="24" t="s">
        <v>11</v>
      </c>
      <c r="AM6" s="23"/>
      <c r="AN6" s="23" t="s">
        <v>9</v>
      </c>
      <c r="AO6" s="76" t="s">
        <v>12</v>
      </c>
      <c r="AP6" s="68"/>
      <c r="AQ6" s="77" t="s">
        <v>13</v>
      </c>
      <c r="AR6" s="70"/>
      <c r="AS6" s="78" t="s">
        <v>14</v>
      </c>
      <c r="AT6" s="70"/>
      <c r="AU6" s="78" t="s">
        <v>15</v>
      </c>
      <c r="AV6" s="68"/>
      <c r="AW6" s="76" t="s">
        <v>16</v>
      </c>
      <c r="AX6" s="68"/>
      <c r="AY6" s="76" t="s">
        <v>16</v>
      </c>
      <c r="AZ6" s="68"/>
      <c r="BA6" s="77" t="s">
        <v>13</v>
      </c>
      <c r="BB6" s="70"/>
      <c r="BC6" s="78" t="s">
        <v>17</v>
      </c>
      <c r="BD6" s="68"/>
      <c r="BE6" s="25"/>
      <c r="BF6" s="25"/>
      <c r="BG6" s="25"/>
      <c r="BH6" s="25"/>
    </row>
    <row r="7" spans="1:60" s="46" customFormat="1" x14ac:dyDescent="0.3">
      <c r="A7" s="27" t="s">
        <v>18</v>
      </c>
      <c r="B7" s="28" t="s">
        <v>11</v>
      </c>
      <c r="C7" s="28" t="s">
        <v>19</v>
      </c>
      <c r="D7" s="29" t="s">
        <v>20</v>
      </c>
      <c r="E7" s="28" t="s">
        <v>19</v>
      </c>
      <c r="F7" s="28" t="s">
        <v>21</v>
      </c>
      <c r="G7" s="28" t="s">
        <v>9</v>
      </c>
      <c r="H7" s="30" t="s">
        <v>22</v>
      </c>
      <c r="I7" s="31" t="s">
        <v>23</v>
      </c>
      <c r="J7" s="32" t="s">
        <v>24</v>
      </c>
      <c r="K7" s="33" t="s">
        <v>23</v>
      </c>
      <c r="L7" s="34" t="s">
        <v>24</v>
      </c>
      <c r="M7" s="35" t="s">
        <v>23</v>
      </c>
      <c r="N7" s="36" t="s">
        <v>24</v>
      </c>
      <c r="O7" s="35" t="s">
        <v>23</v>
      </c>
      <c r="P7" s="36" t="s">
        <v>24</v>
      </c>
      <c r="Q7" s="31" t="s">
        <v>23</v>
      </c>
      <c r="R7" s="32" t="s">
        <v>24</v>
      </c>
      <c r="S7" s="33" t="s">
        <v>23</v>
      </c>
      <c r="T7" s="34" t="s">
        <v>24</v>
      </c>
      <c r="U7" s="35" t="s">
        <v>23</v>
      </c>
      <c r="V7" s="36" t="s">
        <v>24</v>
      </c>
      <c r="W7" s="31" t="s">
        <v>23</v>
      </c>
      <c r="X7" s="32" t="s">
        <v>24</v>
      </c>
      <c r="Y7" s="31" t="s">
        <v>23</v>
      </c>
      <c r="Z7" s="32" t="s">
        <v>24</v>
      </c>
      <c r="AA7" s="33" t="s">
        <v>23</v>
      </c>
      <c r="AB7" s="34" t="s">
        <v>24</v>
      </c>
      <c r="AC7" s="35" t="s">
        <v>23</v>
      </c>
      <c r="AD7" s="36" t="s">
        <v>24</v>
      </c>
      <c r="AE7" s="31" t="s">
        <v>23</v>
      </c>
      <c r="AF7" s="32" t="s">
        <v>24</v>
      </c>
      <c r="AG7" s="33" t="s">
        <v>23</v>
      </c>
      <c r="AH7" s="34" t="s">
        <v>24</v>
      </c>
      <c r="AI7" s="35" t="s">
        <v>23</v>
      </c>
      <c r="AJ7" s="36" t="s">
        <v>24</v>
      </c>
      <c r="AK7" s="37" t="s">
        <v>11</v>
      </c>
      <c r="AL7" s="38" t="s">
        <v>22</v>
      </c>
      <c r="AM7" s="37" t="s">
        <v>19</v>
      </c>
      <c r="AN7" s="37" t="s">
        <v>21</v>
      </c>
      <c r="AO7" s="39" t="s">
        <v>23</v>
      </c>
      <c r="AP7" s="40" t="s">
        <v>24</v>
      </c>
      <c r="AQ7" s="41" t="s">
        <v>23</v>
      </c>
      <c r="AR7" s="42" t="s">
        <v>24</v>
      </c>
      <c r="AS7" s="43" t="s">
        <v>23</v>
      </c>
      <c r="AT7" s="44" t="s">
        <v>24</v>
      </c>
      <c r="AU7" s="43" t="s">
        <v>23</v>
      </c>
      <c r="AV7" s="44" t="s">
        <v>24</v>
      </c>
      <c r="AW7" s="39" t="s">
        <v>23</v>
      </c>
      <c r="AX7" s="40" t="s">
        <v>24</v>
      </c>
      <c r="AY7" s="39" t="s">
        <v>23</v>
      </c>
      <c r="AZ7" s="40" t="s">
        <v>24</v>
      </c>
      <c r="BA7" s="41" t="s">
        <v>23</v>
      </c>
      <c r="BB7" s="42" t="s">
        <v>24</v>
      </c>
      <c r="BC7" s="43" t="s">
        <v>23</v>
      </c>
      <c r="BD7" s="44" t="s">
        <v>24</v>
      </c>
      <c r="BE7" s="45"/>
      <c r="BF7" s="45"/>
      <c r="BG7" s="45"/>
      <c r="BH7" s="45"/>
    </row>
    <row r="8" spans="1:60" x14ac:dyDescent="0.3">
      <c r="A8" s="47">
        <v>45323</v>
      </c>
      <c r="B8" s="48">
        <v>98</v>
      </c>
      <c r="C8" s="49">
        <v>226</v>
      </c>
      <c r="D8" s="50">
        <v>1.7351247072219849</v>
      </c>
      <c r="E8" s="49">
        <v>152</v>
      </c>
      <c r="F8" s="49">
        <v>155</v>
      </c>
      <c r="G8" s="49">
        <v>236</v>
      </c>
      <c r="H8" s="51">
        <v>21653925</v>
      </c>
      <c r="I8" s="52">
        <v>220958.41836734695</v>
      </c>
      <c r="J8" s="53">
        <v>207500</v>
      </c>
      <c r="K8" s="54">
        <v>52.275508880615234</v>
      </c>
      <c r="L8" s="54">
        <v>33</v>
      </c>
      <c r="M8" s="55">
        <v>0.97218829393386841</v>
      </c>
      <c r="N8" s="55">
        <v>0.98215913772583008</v>
      </c>
      <c r="O8" s="55">
        <v>0.94996702671051025</v>
      </c>
      <c r="P8" s="56">
        <v>0.97276765108108521</v>
      </c>
      <c r="Q8" s="52">
        <v>268430.52654867258</v>
      </c>
      <c r="R8" s="53">
        <v>209900</v>
      </c>
      <c r="S8" s="54">
        <v>82.738937377929688</v>
      </c>
      <c r="T8" s="54">
        <v>57</v>
      </c>
      <c r="U8" s="55">
        <v>0.97586804628372192</v>
      </c>
      <c r="V8" s="56">
        <v>1</v>
      </c>
      <c r="W8" s="53">
        <v>261738.80263157896</v>
      </c>
      <c r="X8" s="53">
        <v>229700</v>
      </c>
      <c r="Y8" s="52">
        <v>235375.47741935484</v>
      </c>
      <c r="Z8" s="53">
        <v>219900</v>
      </c>
      <c r="AA8" s="54">
        <v>44.664516448974609</v>
      </c>
      <c r="AB8" s="54">
        <v>15</v>
      </c>
      <c r="AC8" s="55">
        <v>0.98924064636230469</v>
      </c>
      <c r="AD8" s="56">
        <v>1</v>
      </c>
      <c r="AE8" s="52">
        <v>244192.57203389829</v>
      </c>
      <c r="AF8" s="53">
        <v>220000</v>
      </c>
      <c r="AG8" s="54">
        <v>43.677967071533203</v>
      </c>
      <c r="AH8" s="54">
        <v>17.5</v>
      </c>
      <c r="AI8" s="55">
        <v>0.98836416006088257</v>
      </c>
      <c r="AJ8" s="56">
        <v>1</v>
      </c>
      <c r="AK8" s="57">
        <v>189</v>
      </c>
      <c r="AL8" s="58">
        <v>42260108</v>
      </c>
      <c r="AM8" s="59">
        <v>256</v>
      </c>
      <c r="AN8" s="60">
        <v>271</v>
      </c>
      <c r="AO8" s="61">
        <v>223598.45502645502</v>
      </c>
      <c r="AP8" s="58">
        <v>212000</v>
      </c>
      <c r="AQ8" s="59">
        <v>49.449733734130859</v>
      </c>
      <c r="AR8" s="59">
        <v>29</v>
      </c>
      <c r="AS8" s="62">
        <v>0.97127312421798706</v>
      </c>
      <c r="AT8" s="62">
        <v>0.97938144207000732</v>
      </c>
      <c r="AU8" s="62">
        <v>0.94585162401199341</v>
      </c>
      <c r="AV8" s="63">
        <v>0.97048527002334595</v>
      </c>
      <c r="AW8" s="58">
        <v>259462.1015625</v>
      </c>
      <c r="AX8" s="58">
        <v>230250</v>
      </c>
      <c r="AY8" s="61">
        <v>236226.70479704798</v>
      </c>
      <c r="AZ8" s="58">
        <v>219900</v>
      </c>
      <c r="BA8" s="59">
        <v>49.623615264892578</v>
      </c>
      <c r="BB8" s="59">
        <v>22</v>
      </c>
      <c r="BC8" s="62">
        <v>0.97761434316635132</v>
      </c>
      <c r="BD8" s="63">
        <v>1</v>
      </c>
    </row>
    <row r="9" spans="1:60" x14ac:dyDescent="0.3">
      <c r="A9" s="47">
        <v>45292</v>
      </c>
      <c r="B9" s="48">
        <v>91</v>
      </c>
      <c r="C9" s="49">
        <v>246</v>
      </c>
      <c r="D9" s="50">
        <v>1.913156270980835</v>
      </c>
      <c r="E9" s="49">
        <v>104</v>
      </c>
      <c r="F9" s="49">
        <v>116</v>
      </c>
      <c r="G9" s="49">
        <v>181</v>
      </c>
      <c r="H9" s="51">
        <v>20606183</v>
      </c>
      <c r="I9" s="52">
        <v>226441.57142857142</v>
      </c>
      <c r="J9" s="53">
        <v>215000</v>
      </c>
      <c r="K9" s="54">
        <v>46.406593322753906</v>
      </c>
      <c r="L9" s="54">
        <v>26</v>
      </c>
      <c r="M9" s="55">
        <v>0.97028756141662598</v>
      </c>
      <c r="N9" s="55">
        <v>0.97799509763717651</v>
      </c>
      <c r="O9" s="55">
        <v>0.94141972064971924</v>
      </c>
      <c r="P9" s="56">
        <v>0.96557378768920898</v>
      </c>
      <c r="Q9" s="52">
        <v>255047.96747967479</v>
      </c>
      <c r="R9" s="53">
        <v>199000</v>
      </c>
      <c r="S9" s="54">
        <v>85.682929992675781</v>
      </c>
      <c r="T9" s="54">
        <v>64</v>
      </c>
      <c r="U9" s="55">
        <v>0.97662675380706787</v>
      </c>
      <c r="V9" s="56">
        <v>1</v>
      </c>
      <c r="W9" s="53">
        <v>256134.61538461538</v>
      </c>
      <c r="X9" s="53">
        <v>241500</v>
      </c>
      <c r="Y9" s="52">
        <v>237364.12068965516</v>
      </c>
      <c r="Z9" s="53">
        <v>222250</v>
      </c>
      <c r="AA9" s="54">
        <v>56.25</v>
      </c>
      <c r="AB9" s="54">
        <v>42.5</v>
      </c>
      <c r="AC9" s="55">
        <v>0.96207922697067261</v>
      </c>
      <c r="AD9" s="56">
        <v>0.98717248439788818</v>
      </c>
      <c r="AE9" s="52">
        <v>232600.75690607735</v>
      </c>
      <c r="AF9" s="53">
        <v>219000</v>
      </c>
      <c r="AG9" s="54">
        <v>49.701656341552734</v>
      </c>
      <c r="AH9" s="54">
        <v>33</v>
      </c>
      <c r="AI9" s="55">
        <v>0.97955852746963501</v>
      </c>
      <c r="AJ9" s="56">
        <v>1</v>
      </c>
      <c r="AK9" s="57">
        <v>91</v>
      </c>
      <c r="AL9" s="58">
        <v>20606183</v>
      </c>
      <c r="AM9" s="59">
        <v>104</v>
      </c>
      <c r="AN9" s="60">
        <v>116</v>
      </c>
      <c r="AO9" s="61">
        <v>226441.57142857142</v>
      </c>
      <c r="AP9" s="58">
        <v>215000</v>
      </c>
      <c r="AQ9" s="59">
        <v>46.406593322753906</v>
      </c>
      <c r="AR9" s="59">
        <v>26</v>
      </c>
      <c r="AS9" s="62">
        <v>0.97028756141662598</v>
      </c>
      <c r="AT9" s="62">
        <v>0.97799509763717651</v>
      </c>
      <c r="AU9" s="62">
        <v>0.94141972064971924</v>
      </c>
      <c r="AV9" s="63">
        <v>0.96557378768920898</v>
      </c>
      <c r="AW9" s="58">
        <v>256134.61538461538</v>
      </c>
      <c r="AX9" s="58">
        <v>241500</v>
      </c>
      <c r="AY9" s="61">
        <v>237364.12068965516</v>
      </c>
      <c r="AZ9" s="58">
        <v>222250</v>
      </c>
      <c r="BA9" s="59">
        <v>56.25</v>
      </c>
      <c r="BB9" s="59">
        <v>42.5</v>
      </c>
      <c r="BC9" s="62">
        <v>0.96207922697067261</v>
      </c>
      <c r="BD9" s="63">
        <v>0.98717248439788818</v>
      </c>
    </row>
    <row r="10" spans="1:60" x14ac:dyDescent="0.3">
      <c r="A10" s="47">
        <v>45261</v>
      </c>
      <c r="B10" s="48">
        <v>97</v>
      </c>
      <c r="C10" s="49">
        <v>272</v>
      </c>
      <c r="D10" s="50">
        <v>2.1516151428222656</v>
      </c>
      <c r="E10" s="49">
        <v>86</v>
      </c>
      <c r="F10" s="49">
        <v>88</v>
      </c>
      <c r="G10" s="49">
        <v>157</v>
      </c>
      <c r="H10" s="51">
        <v>23222257</v>
      </c>
      <c r="I10" s="52">
        <v>239404.71134020618</v>
      </c>
      <c r="J10" s="53">
        <v>225000</v>
      </c>
      <c r="K10" s="54">
        <v>41.484535217285156</v>
      </c>
      <c r="L10" s="54">
        <v>20</v>
      </c>
      <c r="M10" s="55">
        <v>0.98427188396453857</v>
      </c>
      <c r="N10" s="55">
        <v>1</v>
      </c>
      <c r="O10" s="55">
        <v>0.95798099040985107</v>
      </c>
      <c r="P10" s="56">
        <v>0.98126465082168579</v>
      </c>
      <c r="Q10" s="52">
        <v>245690.58455882352</v>
      </c>
      <c r="R10" s="53">
        <v>198450</v>
      </c>
      <c r="S10" s="54">
        <v>83.761032104492188</v>
      </c>
      <c r="T10" s="54">
        <v>65.5</v>
      </c>
      <c r="U10" s="55">
        <v>0.97560161352157593</v>
      </c>
      <c r="V10" s="56">
        <v>1</v>
      </c>
      <c r="W10" s="53">
        <v>229689.41860465117</v>
      </c>
      <c r="X10" s="53">
        <v>219750</v>
      </c>
      <c r="Y10" s="52">
        <v>222287.47727272726</v>
      </c>
      <c r="Z10" s="53">
        <v>199950</v>
      </c>
      <c r="AA10" s="54">
        <v>40.602272033691406</v>
      </c>
      <c r="AB10" s="54">
        <v>19.5</v>
      </c>
      <c r="AC10" s="55">
        <v>0.93508285284042358</v>
      </c>
      <c r="AD10" s="56">
        <v>0.97188258171081543</v>
      </c>
      <c r="AE10" s="52">
        <v>236711.1337579618</v>
      </c>
      <c r="AF10" s="53">
        <v>219900</v>
      </c>
      <c r="AG10" s="54">
        <v>45.993629455566406</v>
      </c>
      <c r="AH10" s="54">
        <v>26</v>
      </c>
      <c r="AI10" s="55">
        <v>0.97819697856903076</v>
      </c>
      <c r="AJ10" s="56">
        <v>1</v>
      </c>
      <c r="AK10" s="57">
        <v>1517</v>
      </c>
      <c r="AL10" s="58">
        <v>373675458</v>
      </c>
      <c r="AM10" s="59">
        <v>1828</v>
      </c>
      <c r="AN10" s="60">
        <v>1561</v>
      </c>
      <c r="AO10" s="61">
        <v>246325.28543177323</v>
      </c>
      <c r="AP10" s="58">
        <v>225000</v>
      </c>
      <c r="AQ10" s="59">
        <v>32.585365295410156</v>
      </c>
      <c r="AR10" s="59">
        <v>12</v>
      </c>
      <c r="AS10" s="62">
        <v>0.98601913452148438</v>
      </c>
      <c r="AT10" s="62">
        <v>1</v>
      </c>
      <c r="AU10" s="62">
        <v>0.96900284290313721</v>
      </c>
      <c r="AV10" s="63">
        <v>0.99152541160583496</v>
      </c>
      <c r="AW10" s="58">
        <v>252001.45404814003</v>
      </c>
      <c r="AX10" s="58">
        <v>229000</v>
      </c>
      <c r="AY10" s="61">
        <v>248940.29468289559</v>
      </c>
      <c r="AZ10" s="58">
        <v>225000</v>
      </c>
      <c r="BA10" s="59">
        <v>32.572708129882813</v>
      </c>
      <c r="BB10" s="59">
        <v>12</v>
      </c>
      <c r="BC10" s="62">
        <v>0.96826726198196411</v>
      </c>
      <c r="BD10" s="63">
        <v>0.99032258987426758</v>
      </c>
    </row>
    <row r="11" spans="1:60" x14ac:dyDescent="0.3">
      <c r="A11" s="47">
        <v>45231</v>
      </c>
      <c r="B11" s="48">
        <v>95</v>
      </c>
      <c r="C11" s="49">
        <v>290</v>
      </c>
      <c r="D11" s="50">
        <v>2.2879683971405029</v>
      </c>
      <c r="E11" s="49">
        <v>132</v>
      </c>
      <c r="F11" s="49">
        <v>95</v>
      </c>
      <c r="G11" s="49">
        <v>158</v>
      </c>
      <c r="H11" s="51">
        <v>23026563</v>
      </c>
      <c r="I11" s="52">
        <v>242384.87368421053</v>
      </c>
      <c r="J11" s="53">
        <v>225000</v>
      </c>
      <c r="K11" s="54">
        <v>38.663158416748047</v>
      </c>
      <c r="L11" s="54">
        <v>21</v>
      </c>
      <c r="M11" s="55">
        <v>0.98226320743560791</v>
      </c>
      <c r="N11" s="55">
        <v>0.98915988206863403</v>
      </c>
      <c r="O11" s="55">
        <v>0.95929628610610962</v>
      </c>
      <c r="P11" s="56">
        <v>0.97937071323394775</v>
      </c>
      <c r="Q11" s="52">
        <v>236861.0172413793</v>
      </c>
      <c r="R11" s="53">
        <v>189250</v>
      </c>
      <c r="S11" s="54">
        <v>72.244827270507813</v>
      </c>
      <c r="T11" s="54">
        <v>57</v>
      </c>
      <c r="U11" s="55">
        <v>0.97054237127304077</v>
      </c>
      <c r="V11" s="56">
        <v>1</v>
      </c>
      <c r="W11" s="53">
        <v>266788.62121212122</v>
      </c>
      <c r="X11" s="53">
        <v>227450</v>
      </c>
      <c r="Y11" s="52">
        <v>250372.62105263158</v>
      </c>
      <c r="Z11" s="53">
        <v>230000</v>
      </c>
      <c r="AA11" s="54">
        <v>43.957893371582031</v>
      </c>
      <c r="AB11" s="54">
        <v>20</v>
      </c>
      <c r="AC11" s="55">
        <v>0.95754128694534302</v>
      </c>
      <c r="AD11" s="56">
        <v>0.97333335876464844</v>
      </c>
      <c r="AE11" s="52">
        <v>259242.05063291139</v>
      </c>
      <c r="AF11" s="53">
        <v>229950</v>
      </c>
      <c r="AG11" s="54">
        <v>43.696201324462891</v>
      </c>
      <c r="AH11" s="54">
        <v>24</v>
      </c>
      <c r="AI11" s="55">
        <v>0.97740697860717773</v>
      </c>
      <c r="AJ11" s="56">
        <v>1</v>
      </c>
      <c r="AK11" s="57">
        <v>1420</v>
      </c>
      <c r="AL11" s="58">
        <v>350453201</v>
      </c>
      <c r="AM11" s="59">
        <v>1742</v>
      </c>
      <c r="AN11" s="60">
        <v>1473</v>
      </c>
      <c r="AO11" s="61">
        <v>246798.02887323944</v>
      </c>
      <c r="AP11" s="58">
        <v>225000</v>
      </c>
      <c r="AQ11" s="59">
        <v>31.97746467590332</v>
      </c>
      <c r="AR11" s="59">
        <v>12</v>
      </c>
      <c r="AS11" s="62">
        <v>0.98613852262496948</v>
      </c>
      <c r="AT11" s="62">
        <v>1</v>
      </c>
      <c r="AU11" s="62">
        <v>0.96975678205490112</v>
      </c>
      <c r="AV11" s="63">
        <v>0.99194175004959106</v>
      </c>
      <c r="AW11" s="58">
        <v>253102.96670493684</v>
      </c>
      <c r="AX11" s="58">
        <v>229700</v>
      </c>
      <c r="AY11" s="61">
        <v>250532.58791581806</v>
      </c>
      <c r="AZ11" s="58">
        <v>229500</v>
      </c>
      <c r="BA11" s="59">
        <v>32.093006134033203</v>
      </c>
      <c r="BB11" s="59">
        <v>12</v>
      </c>
      <c r="BC11" s="62">
        <v>0.97025245428085327</v>
      </c>
      <c r="BD11" s="63">
        <v>0.99282294511795044</v>
      </c>
    </row>
    <row r="12" spans="1:60" x14ac:dyDescent="0.3">
      <c r="A12" s="47">
        <v>45200</v>
      </c>
      <c r="B12" s="48">
        <v>124</v>
      </c>
      <c r="C12" s="49">
        <v>282</v>
      </c>
      <c r="D12" s="50">
        <v>2.190291166305542</v>
      </c>
      <c r="E12" s="49">
        <v>145</v>
      </c>
      <c r="F12" s="49">
        <v>102</v>
      </c>
      <c r="G12" s="49">
        <v>160</v>
      </c>
      <c r="H12" s="51">
        <v>32039620</v>
      </c>
      <c r="I12" s="52">
        <v>258384.03225806452</v>
      </c>
      <c r="J12" s="53">
        <v>240000</v>
      </c>
      <c r="K12" s="54">
        <v>31.70161247253418</v>
      </c>
      <c r="L12" s="54">
        <v>22</v>
      </c>
      <c r="M12" s="55">
        <v>0.97184306383132935</v>
      </c>
      <c r="N12" s="55">
        <v>1</v>
      </c>
      <c r="O12" s="55">
        <v>0.95161879062652588</v>
      </c>
      <c r="P12" s="56">
        <v>0.97640442848205566</v>
      </c>
      <c r="Q12" s="52">
        <v>239373.01063829788</v>
      </c>
      <c r="R12" s="53">
        <v>187000</v>
      </c>
      <c r="S12" s="54">
        <v>69.039009094238281</v>
      </c>
      <c r="T12" s="54">
        <v>46.5</v>
      </c>
      <c r="U12" s="55">
        <v>0.97172284126281738</v>
      </c>
      <c r="V12" s="56">
        <v>1</v>
      </c>
      <c r="W12" s="53">
        <v>232921.04827586206</v>
      </c>
      <c r="X12" s="53">
        <v>217400</v>
      </c>
      <c r="Y12" s="52">
        <v>242229.90196078431</v>
      </c>
      <c r="Z12" s="53">
        <v>237000</v>
      </c>
      <c r="AA12" s="54">
        <v>37.264705657958984</v>
      </c>
      <c r="AB12" s="54">
        <v>20</v>
      </c>
      <c r="AC12" s="55">
        <v>0.97092145681381226</v>
      </c>
      <c r="AD12" s="56">
        <v>0.98615354299545288</v>
      </c>
      <c r="AE12" s="52">
        <v>238600.9375</v>
      </c>
      <c r="AF12" s="53">
        <v>222450</v>
      </c>
      <c r="AG12" s="54">
        <v>40.087501525878906</v>
      </c>
      <c r="AH12" s="54">
        <v>22.5</v>
      </c>
      <c r="AI12" s="55">
        <v>0.97914969921112061</v>
      </c>
      <c r="AJ12" s="56">
        <v>1</v>
      </c>
      <c r="AK12" s="57">
        <v>1325</v>
      </c>
      <c r="AL12" s="58">
        <v>327426638</v>
      </c>
      <c r="AM12" s="59">
        <v>1610</v>
      </c>
      <c r="AN12" s="60">
        <v>1378</v>
      </c>
      <c r="AO12" s="61">
        <v>247114.44377358491</v>
      </c>
      <c r="AP12" s="58">
        <v>225000</v>
      </c>
      <c r="AQ12" s="59">
        <v>31.498113632202148</v>
      </c>
      <c r="AR12" s="59">
        <v>11</v>
      </c>
      <c r="AS12" s="62">
        <v>0.98641633987426758</v>
      </c>
      <c r="AT12" s="62">
        <v>1</v>
      </c>
      <c r="AU12" s="62">
        <v>0.9705079197883606</v>
      </c>
      <c r="AV12" s="63">
        <v>0.99443411827087402</v>
      </c>
      <c r="AW12" s="58">
        <v>251980.91304347827</v>
      </c>
      <c r="AX12" s="58">
        <v>229700</v>
      </c>
      <c r="AY12" s="61">
        <v>250543.61611030478</v>
      </c>
      <c r="AZ12" s="58">
        <v>229250</v>
      </c>
      <c r="BA12" s="59">
        <v>31.275035858154297</v>
      </c>
      <c r="BB12" s="59">
        <v>11</v>
      </c>
      <c r="BC12" s="62">
        <v>0.97113007307052612</v>
      </c>
      <c r="BD12" s="63">
        <v>0.99447357654571533</v>
      </c>
    </row>
    <row r="13" spans="1:60" x14ac:dyDescent="0.3">
      <c r="A13" s="47">
        <v>45170</v>
      </c>
      <c r="B13" s="48">
        <v>122</v>
      </c>
      <c r="C13" s="49">
        <v>259</v>
      </c>
      <c r="D13" s="50">
        <v>1.9923076629638672</v>
      </c>
      <c r="E13" s="49">
        <v>139</v>
      </c>
      <c r="F13" s="49">
        <v>123</v>
      </c>
      <c r="G13" s="49">
        <v>199</v>
      </c>
      <c r="H13" s="51">
        <v>30698000</v>
      </c>
      <c r="I13" s="52">
        <v>251622.95081967214</v>
      </c>
      <c r="J13" s="53">
        <v>230500</v>
      </c>
      <c r="K13" s="54">
        <v>25.631147384643555</v>
      </c>
      <c r="L13" s="54">
        <v>10</v>
      </c>
      <c r="M13" s="55">
        <v>0.99435752630233765</v>
      </c>
      <c r="N13" s="55">
        <v>1</v>
      </c>
      <c r="O13" s="55">
        <v>0.97731935977935791</v>
      </c>
      <c r="P13" s="56">
        <v>0.98600590229034424</v>
      </c>
      <c r="Q13" s="52">
        <v>253380.47876447876</v>
      </c>
      <c r="R13" s="53">
        <v>205000</v>
      </c>
      <c r="S13" s="54">
        <v>70.64093017578125</v>
      </c>
      <c r="T13" s="54">
        <v>45</v>
      </c>
      <c r="U13" s="55">
        <v>0.9725070595741272</v>
      </c>
      <c r="V13" s="56">
        <v>1</v>
      </c>
      <c r="W13" s="53">
        <v>233763.61151079138</v>
      </c>
      <c r="X13" s="53">
        <v>215000</v>
      </c>
      <c r="Y13" s="52">
        <v>262927.42276422767</v>
      </c>
      <c r="Z13" s="53">
        <v>249900</v>
      </c>
      <c r="AA13" s="54">
        <v>37.674797058105469</v>
      </c>
      <c r="AB13" s="54">
        <v>25</v>
      </c>
      <c r="AC13" s="55">
        <v>0.94389128684997559</v>
      </c>
      <c r="AD13" s="56">
        <v>0.9735293984413147</v>
      </c>
      <c r="AE13" s="52">
        <v>254226.84422110554</v>
      </c>
      <c r="AF13" s="53">
        <v>230000</v>
      </c>
      <c r="AG13" s="54">
        <v>34.025127410888672</v>
      </c>
      <c r="AH13" s="54">
        <v>22</v>
      </c>
      <c r="AI13" s="55">
        <v>0.98054516315460205</v>
      </c>
      <c r="AJ13" s="56">
        <v>1</v>
      </c>
      <c r="AK13" s="57">
        <v>1201</v>
      </c>
      <c r="AL13" s="58">
        <v>295387018</v>
      </c>
      <c r="AM13" s="59">
        <v>1465</v>
      </c>
      <c r="AN13" s="60">
        <v>1276</v>
      </c>
      <c r="AO13" s="61">
        <v>245950.88925895086</v>
      </c>
      <c r="AP13" s="58">
        <v>225000</v>
      </c>
      <c r="AQ13" s="59">
        <v>31.477102279663086</v>
      </c>
      <c r="AR13" s="59">
        <v>11</v>
      </c>
      <c r="AS13" s="62">
        <v>0.98792099952697754</v>
      </c>
      <c r="AT13" s="62">
        <v>1</v>
      </c>
      <c r="AU13" s="62">
        <v>0.97246140241622925</v>
      </c>
      <c r="AV13" s="63">
        <v>0.99523806571960449</v>
      </c>
      <c r="AW13" s="58">
        <v>253867.38430034131</v>
      </c>
      <c r="AX13" s="58">
        <v>229950</v>
      </c>
      <c r="AY13" s="61">
        <v>251208.19200626959</v>
      </c>
      <c r="AZ13" s="58">
        <v>229000</v>
      </c>
      <c r="BA13" s="59">
        <v>30.796237945556641</v>
      </c>
      <c r="BB13" s="59">
        <v>11</v>
      </c>
      <c r="BC13" s="62">
        <v>0.97114676237106323</v>
      </c>
      <c r="BD13" s="63">
        <v>0.99478447437286377</v>
      </c>
    </row>
    <row r="14" spans="1:60" x14ac:dyDescent="0.3">
      <c r="A14" s="47">
        <v>45139</v>
      </c>
      <c r="B14" s="48">
        <v>148</v>
      </c>
      <c r="C14" s="49">
        <v>268</v>
      </c>
      <c r="D14" s="50">
        <v>2.0432019233703613</v>
      </c>
      <c r="E14" s="49">
        <v>164</v>
      </c>
      <c r="F14" s="49">
        <v>127</v>
      </c>
      <c r="G14" s="49">
        <v>202</v>
      </c>
      <c r="H14" s="51">
        <v>38029704</v>
      </c>
      <c r="I14" s="52">
        <v>256957.45945945947</v>
      </c>
      <c r="J14" s="53">
        <v>235000</v>
      </c>
      <c r="K14" s="54">
        <v>31.945945739746094</v>
      </c>
      <c r="L14" s="54">
        <v>12</v>
      </c>
      <c r="M14" s="55">
        <v>0.97798115015029907</v>
      </c>
      <c r="N14" s="55">
        <v>1</v>
      </c>
      <c r="O14" s="55">
        <v>0.96715039014816284</v>
      </c>
      <c r="P14" s="56">
        <v>0.9882006049156189</v>
      </c>
      <c r="Q14" s="52">
        <v>258318.65298507462</v>
      </c>
      <c r="R14" s="53">
        <v>218250</v>
      </c>
      <c r="S14" s="54">
        <v>70.074623107910156</v>
      </c>
      <c r="T14" s="54">
        <v>46</v>
      </c>
      <c r="U14" s="55">
        <v>0.96827590465545654</v>
      </c>
      <c r="V14" s="56">
        <v>1</v>
      </c>
      <c r="W14" s="53">
        <v>228878.03658536586</v>
      </c>
      <c r="X14" s="53">
        <v>210000</v>
      </c>
      <c r="Y14" s="52">
        <v>260773.62204724411</v>
      </c>
      <c r="Z14" s="53">
        <v>230000</v>
      </c>
      <c r="AA14" s="54">
        <v>30.362205505371094</v>
      </c>
      <c r="AB14" s="54">
        <v>16</v>
      </c>
      <c r="AC14" s="55">
        <v>0.97415876388549805</v>
      </c>
      <c r="AD14" s="56">
        <v>0.98571425676345825</v>
      </c>
      <c r="AE14" s="52">
        <v>256523.88613861386</v>
      </c>
      <c r="AF14" s="53">
        <v>225000</v>
      </c>
      <c r="AG14" s="54">
        <v>29.886138916015625</v>
      </c>
      <c r="AH14" s="54">
        <v>14</v>
      </c>
      <c r="AI14" s="55">
        <v>0.98323935270309448</v>
      </c>
      <c r="AJ14" s="56">
        <v>1</v>
      </c>
      <c r="AK14" s="57">
        <v>1079</v>
      </c>
      <c r="AL14" s="58">
        <v>264689018</v>
      </c>
      <c r="AM14" s="59">
        <v>1326</v>
      </c>
      <c r="AN14" s="60">
        <v>1153</v>
      </c>
      <c r="AO14" s="61">
        <v>245309.56255792401</v>
      </c>
      <c r="AP14" s="58">
        <v>223000</v>
      </c>
      <c r="AQ14" s="59">
        <v>32.138092041015625</v>
      </c>
      <c r="AR14" s="59">
        <v>11</v>
      </c>
      <c r="AS14" s="62">
        <v>0.98719322681427002</v>
      </c>
      <c r="AT14" s="62">
        <v>1</v>
      </c>
      <c r="AU14" s="62">
        <v>0.97191113233566284</v>
      </c>
      <c r="AV14" s="63">
        <v>0.99864864349365234</v>
      </c>
      <c r="AW14" s="58">
        <v>255974.79336349925</v>
      </c>
      <c r="AX14" s="58">
        <v>230000</v>
      </c>
      <c r="AY14" s="61">
        <v>249958.00520381614</v>
      </c>
      <c r="AZ14" s="58">
        <v>225000</v>
      </c>
      <c r="BA14" s="59">
        <v>30.062446594238281</v>
      </c>
      <c r="BB14" s="59">
        <v>10</v>
      </c>
      <c r="BC14" s="62">
        <v>0.9740593433380127</v>
      </c>
      <c r="BD14" s="63">
        <v>1</v>
      </c>
    </row>
    <row r="15" spans="1:60" x14ac:dyDescent="0.3">
      <c r="A15" s="47">
        <v>45108</v>
      </c>
      <c r="B15" s="48">
        <v>170</v>
      </c>
      <c r="C15" s="49">
        <v>256</v>
      </c>
      <c r="D15" s="50">
        <v>1.8939579725265503</v>
      </c>
      <c r="E15" s="49">
        <v>162</v>
      </c>
      <c r="F15" s="49">
        <v>139</v>
      </c>
      <c r="G15" s="49">
        <v>233</v>
      </c>
      <c r="H15" s="51">
        <v>44017438</v>
      </c>
      <c r="I15" s="52">
        <v>258926.10588235295</v>
      </c>
      <c r="J15" s="53">
        <v>240750</v>
      </c>
      <c r="K15" s="54">
        <v>23.711765289306641</v>
      </c>
      <c r="L15" s="54">
        <v>8</v>
      </c>
      <c r="M15" s="55">
        <v>0.99402523040771484</v>
      </c>
      <c r="N15" s="55">
        <v>1</v>
      </c>
      <c r="O15" s="55">
        <v>0.98346990346908569</v>
      </c>
      <c r="P15" s="56">
        <v>1</v>
      </c>
      <c r="Q15" s="52">
        <v>287119.8203125</v>
      </c>
      <c r="R15" s="53">
        <v>239950</v>
      </c>
      <c r="S15" s="54">
        <v>68.4140625</v>
      </c>
      <c r="T15" s="54">
        <v>46</v>
      </c>
      <c r="U15" s="55">
        <v>0.9721987247467041</v>
      </c>
      <c r="V15" s="56">
        <v>1</v>
      </c>
      <c r="W15" s="53">
        <v>253173.14814814815</v>
      </c>
      <c r="X15" s="53">
        <v>220000</v>
      </c>
      <c r="Y15" s="52">
        <v>243328.05755395684</v>
      </c>
      <c r="Z15" s="53">
        <v>215000</v>
      </c>
      <c r="AA15" s="54">
        <v>28.04316520690918</v>
      </c>
      <c r="AB15" s="54">
        <v>10</v>
      </c>
      <c r="AC15" s="55">
        <v>0.96483510732650757</v>
      </c>
      <c r="AD15" s="56">
        <v>0.98516690731048584</v>
      </c>
      <c r="AE15" s="52">
        <v>257113.65236051503</v>
      </c>
      <c r="AF15" s="53">
        <v>229900</v>
      </c>
      <c r="AG15" s="54">
        <v>29.347639083862305</v>
      </c>
      <c r="AH15" s="54">
        <v>11</v>
      </c>
      <c r="AI15" s="55">
        <v>0.98831599950790405</v>
      </c>
      <c r="AJ15" s="56">
        <v>1</v>
      </c>
      <c r="AK15" s="57">
        <v>931</v>
      </c>
      <c r="AL15" s="58">
        <v>226659314</v>
      </c>
      <c r="AM15" s="59">
        <v>1162</v>
      </c>
      <c r="AN15" s="60">
        <v>1026</v>
      </c>
      <c r="AO15" s="61">
        <v>243457.90977443609</v>
      </c>
      <c r="AP15" s="58">
        <v>221000</v>
      </c>
      <c r="AQ15" s="59">
        <v>32.168636322021484</v>
      </c>
      <c r="AR15" s="59">
        <v>10</v>
      </c>
      <c r="AS15" s="62">
        <v>0.98865771293640137</v>
      </c>
      <c r="AT15" s="62">
        <v>1</v>
      </c>
      <c r="AU15" s="62">
        <v>0.97266364097595215</v>
      </c>
      <c r="AV15" s="63">
        <v>1</v>
      </c>
      <c r="AW15" s="58">
        <v>259799.1204819277</v>
      </c>
      <c r="AX15" s="58">
        <v>233950</v>
      </c>
      <c r="AY15" s="61">
        <v>248619.23001949317</v>
      </c>
      <c r="AZ15" s="58">
        <v>225000</v>
      </c>
      <c r="BA15" s="59">
        <v>30.025341033935547</v>
      </c>
      <c r="BB15" s="59">
        <v>9.5</v>
      </c>
      <c r="BC15" s="62">
        <v>0.97404706478118896</v>
      </c>
      <c r="BD15" s="63">
        <v>1</v>
      </c>
    </row>
    <row r="16" spans="1:60" x14ac:dyDescent="0.3">
      <c r="A16" s="47">
        <v>45078</v>
      </c>
      <c r="B16" s="48">
        <v>199</v>
      </c>
      <c r="C16" s="49">
        <v>243</v>
      </c>
      <c r="D16" s="50">
        <v>1.7726444005966187</v>
      </c>
      <c r="E16" s="49">
        <v>185</v>
      </c>
      <c r="F16" s="49">
        <v>158</v>
      </c>
      <c r="G16" s="49">
        <v>261</v>
      </c>
      <c r="H16" s="51">
        <v>51997312</v>
      </c>
      <c r="I16" s="52">
        <v>261293.02512562813</v>
      </c>
      <c r="J16" s="53">
        <v>235000</v>
      </c>
      <c r="K16" s="54">
        <v>21.487436294555664</v>
      </c>
      <c r="L16" s="54">
        <v>8</v>
      </c>
      <c r="M16" s="55">
        <v>0.98978865146636963</v>
      </c>
      <c r="N16" s="55">
        <v>1</v>
      </c>
      <c r="O16" s="55">
        <v>0.98106330633163452</v>
      </c>
      <c r="P16" s="56">
        <v>1</v>
      </c>
      <c r="Q16" s="52">
        <v>280465.34567901236</v>
      </c>
      <c r="R16" s="53">
        <v>233000</v>
      </c>
      <c r="S16" s="54">
        <v>64.251029968261719</v>
      </c>
      <c r="T16" s="54">
        <v>46</v>
      </c>
      <c r="U16" s="55">
        <v>0.97525614500045776</v>
      </c>
      <c r="V16" s="56">
        <v>1</v>
      </c>
      <c r="W16" s="53">
        <v>270314.42702702701</v>
      </c>
      <c r="X16" s="53">
        <v>244900</v>
      </c>
      <c r="Y16" s="52">
        <v>260648.93037974683</v>
      </c>
      <c r="Z16" s="53">
        <v>235375</v>
      </c>
      <c r="AA16" s="54">
        <v>22.215188980102539</v>
      </c>
      <c r="AB16" s="54">
        <v>9</v>
      </c>
      <c r="AC16" s="55">
        <v>0.98060894012451172</v>
      </c>
      <c r="AD16" s="56">
        <v>1</v>
      </c>
      <c r="AE16" s="52">
        <v>259153.50957854406</v>
      </c>
      <c r="AF16" s="53">
        <v>235750</v>
      </c>
      <c r="AG16" s="54">
        <v>25.869731903076172</v>
      </c>
      <c r="AH16" s="54">
        <v>9</v>
      </c>
      <c r="AI16" s="55">
        <v>0.99044275283813477</v>
      </c>
      <c r="AJ16" s="56">
        <v>1</v>
      </c>
      <c r="AK16" s="57">
        <v>761</v>
      </c>
      <c r="AL16" s="58">
        <v>182641876</v>
      </c>
      <c r="AM16" s="59">
        <v>1000</v>
      </c>
      <c r="AN16" s="60">
        <v>887</v>
      </c>
      <c r="AO16" s="61">
        <v>240002.46517739815</v>
      </c>
      <c r="AP16" s="58">
        <v>220000</v>
      </c>
      <c r="AQ16" s="59">
        <v>34.057819366455078</v>
      </c>
      <c r="AR16" s="59">
        <v>11</v>
      </c>
      <c r="AS16" s="62">
        <v>0.98745864629745483</v>
      </c>
      <c r="AT16" s="62">
        <v>1</v>
      </c>
      <c r="AU16" s="62">
        <v>0.97024643421173096</v>
      </c>
      <c r="AV16" s="63">
        <v>0.99774777889251709</v>
      </c>
      <c r="AW16" s="58">
        <v>260872.52799999999</v>
      </c>
      <c r="AX16" s="58">
        <v>235000</v>
      </c>
      <c r="AY16" s="61">
        <v>249448.39909808344</v>
      </c>
      <c r="AZ16" s="58">
        <v>225000</v>
      </c>
      <c r="BA16" s="59">
        <v>30.335964202880859</v>
      </c>
      <c r="BB16" s="59">
        <v>9</v>
      </c>
      <c r="BC16" s="62">
        <v>0.97548186779022217</v>
      </c>
      <c r="BD16" s="63">
        <v>1</v>
      </c>
    </row>
    <row r="17" spans="1:56" x14ac:dyDescent="0.3">
      <c r="A17" s="47">
        <v>45047</v>
      </c>
      <c r="B17" s="48">
        <v>161</v>
      </c>
      <c r="C17" s="49">
        <v>241</v>
      </c>
      <c r="D17" s="50">
        <v>1.7537901401519775</v>
      </c>
      <c r="E17" s="49">
        <v>200</v>
      </c>
      <c r="F17" s="49">
        <v>147</v>
      </c>
      <c r="G17" s="49">
        <v>298</v>
      </c>
      <c r="H17" s="51">
        <v>39922523</v>
      </c>
      <c r="I17" s="52">
        <v>247965.98136645963</v>
      </c>
      <c r="J17" s="53">
        <v>230000</v>
      </c>
      <c r="K17" s="54">
        <v>28.850931167602539</v>
      </c>
      <c r="L17" s="54">
        <v>8</v>
      </c>
      <c r="M17" s="55">
        <v>0.99644100666046143</v>
      </c>
      <c r="N17" s="55">
        <v>1</v>
      </c>
      <c r="O17" s="55">
        <v>0.98142176866531372</v>
      </c>
      <c r="P17" s="56">
        <v>1</v>
      </c>
      <c r="Q17" s="52">
        <v>279669.80912863073</v>
      </c>
      <c r="R17" s="53">
        <v>219000</v>
      </c>
      <c r="S17" s="54">
        <v>61.597511291503906</v>
      </c>
      <c r="T17" s="54">
        <v>43</v>
      </c>
      <c r="U17" s="55">
        <v>0.97861802577972412</v>
      </c>
      <c r="V17" s="56">
        <v>1</v>
      </c>
      <c r="W17" s="53">
        <v>262532.47499999998</v>
      </c>
      <c r="X17" s="53">
        <v>235000</v>
      </c>
      <c r="Y17" s="52">
        <v>256045.57823129251</v>
      </c>
      <c r="Z17" s="53">
        <v>228000</v>
      </c>
      <c r="AA17" s="54">
        <v>22.292516708374023</v>
      </c>
      <c r="AB17" s="54">
        <v>8</v>
      </c>
      <c r="AC17" s="55">
        <v>0.98193764686584473</v>
      </c>
      <c r="AD17" s="56">
        <v>1</v>
      </c>
      <c r="AE17" s="52">
        <v>260227.34899328859</v>
      </c>
      <c r="AF17" s="53">
        <v>237500</v>
      </c>
      <c r="AG17" s="54">
        <v>24.865772247314453</v>
      </c>
      <c r="AH17" s="54">
        <v>8</v>
      </c>
      <c r="AI17" s="55">
        <v>0.98999249935150146</v>
      </c>
      <c r="AJ17" s="56">
        <v>1</v>
      </c>
      <c r="AK17" s="57">
        <v>562</v>
      </c>
      <c r="AL17" s="58">
        <v>130644564</v>
      </c>
      <c r="AM17" s="59">
        <v>815</v>
      </c>
      <c r="AN17" s="60">
        <v>729</v>
      </c>
      <c r="AO17" s="61">
        <v>232463.63701067615</v>
      </c>
      <c r="AP17" s="58">
        <v>215000</v>
      </c>
      <c r="AQ17" s="59">
        <v>38.508895874023438</v>
      </c>
      <c r="AR17" s="59">
        <v>13</v>
      </c>
      <c r="AS17" s="62">
        <v>0.98663359880447388</v>
      </c>
      <c r="AT17" s="62">
        <v>1</v>
      </c>
      <c r="AU17" s="62">
        <v>0.96640944480895996</v>
      </c>
      <c r="AV17" s="63">
        <v>0.99119049310684204</v>
      </c>
      <c r="AW17" s="58">
        <v>258729.27484662578</v>
      </c>
      <c r="AX17" s="58">
        <v>234900</v>
      </c>
      <c r="AY17" s="61">
        <v>247020.84910836763</v>
      </c>
      <c r="AZ17" s="58">
        <v>225000</v>
      </c>
      <c r="BA17" s="59">
        <v>32.096023559570313</v>
      </c>
      <c r="BB17" s="59">
        <v>9</v>
      </c>
      <c r="BC17" s="62">
        <v>0.9743691086769104</v>
      </c>
      <c r="BD17" s="63">
        <v>1</v>
      </c>
    </row>
    <row r="18" spans="1:56" x14ac:dyDescent="0.3">
      <c r="A18" s="47">
        <v>45017</v>
      </c>
      <c r="B18" s="48">
        <v>138</v>
      </c>
      <c r="C18" s="49">
        <v>207</v>
      </c>
      <c r="D18" s="50">
        <v>1.4838709831237793</v>
      </c>
      <c r="E18" s="49">
        <v>179</v>
      </c>
      <c r="F18" s="49">
        <v>167</v>
      </c>
      <c r="G18" s="49">
        <v>303</v>
      </c>
      <c r="H18" s="51">
        <v>32393912</v>
      </c>
      <c r="I18" s="52">
        <v>234738.4927536232</v>
      </c>
      <c r="J18" s="53">
        <v>213700</v>
      </c>
      <c r="K18" s="54">
        <v>35.456520080566406</v>
      </c>
      <c r="L18" s="54">
        <v>9</v>
      </c>
      <c r="M18" s="55">
        <v>0.99553632736206055</v>
      </c>
      <c r="N18" s="55">
        <v>1</v>
      </c>
      <c r="O18" s="55">
        <v>0.98037666082382202</v>
      </c>
      <c r="P18" s="56">
        <v>1</v>
      </c>
      <c r="Q18" s="52">
        <v>275056.10628019326</v>
      </c>
      <c r="R18" s="53">
        <v>212000</v>
      </c>
      <c r="S18" s="54">
        <v>67.048309326171875</v>
      </c>
      <c r="T18" s="54">
        <v>42</v>
      </c>
      <c r="U18" s="55">
        <v>0.9825974702835083</v>
      </c>
      <c r="V18" s="56">
        <v>1</v>
      </c>
      <c r="W18" s="53">
        <v>259974.02234636873</v>
      </c>
      <c r="X18" s="53">
        <v>239900</v>
      </c>
      <c r="Y18" s="52">
        <v>270022.74850299401</v>
      </c>
      <c r="Z18" s="53">
        <v>247900</v>
      </c>
      <c r="AA18" s="54">
        <v>25.958084106445313</v>
      </c>
      <c r="AB18" s="54">
        <v>7</v>
      </c>
      <c r="AC18" s="55">
        <v>0.97775328159332275</v>
      </c>
      <c r="AD18" s="56">
        <v>1</v>
      </c>
      <c r="AE18" s="52">
        <v>257989.9306930693</v>
      </c>
      <c r="AF18" s="53">
        <v>239900</v>
      </c>
      <c r="AG18" s="54">
        <v>29.749174118041992</v>
      </c>
      <c r="AH18" s="54">
        <v>8</v>
      </c>
      <c r="AI18" s="55">
        <v>0.98639237880706787</v>
      </c>
      <c r="AJ18" s="56">
        <v>1</v>
      </c>
      <c r="AK18" s="57">
        <v>401</v>
      </c>
      <c r="AL18" s="58">
        <v>90722041</v>
      </c>
      <c r="AM18" s="59">
        <v>615</v>
      </c>
      <c r="AN18" s="60">
        <v>582</v>
      </c>
      <c r="AO18" s="61">
        <v>226239.50374064839</v>
      </c>
      <c r="AP18" s="58">
        <v>205000</v>
      </c>
      <c r="AQ18" s="59">
        <v>42.386531829833984</v>
      </c>
      <c r="AR18" s="59">
        <v>20</v>
      </c>
      <c r="AS18" s="62">
        <v>0.98269593715667725</v>
      </c>
      <c r="AT18" s="62">
        <v>1</v>
      </c>
      <c r="AU18" s="62">
        <v>0.96036696434020996</v>
      </c>
      <c r="AV18" s="63">
        <v>0.9823157787322998</v>
      </c>
      <c r="AW18" s="58">
        <v>257492.46178861789</v>
      </c>
      <c r="AX18" s="58">
        <v>233000</v>
      </c>
      <c r="AY18" s="61">
        <v>244741.40721649484</v>
      </c>
      <c r="AZ18" s="58">
        <v>225000</v>
      </c>
      <c r="BA18" s="59">
        <v>34.572166442871094</v>
      </c>
      <c r="BB18" s="59">
        <v>10</v>
      </c>
      <c r="BC18" s="62">
        <v>0.97245419025421143</v>
      </c>
      <c r="BD18" s="63">
        <v>1</v>
      </c>
    </row>
    <row r="19" spans="1:56" x14ac:dyDescent="0.3">
      <c r="A19" s="47">
        <v>44986</v>
      </c>
      <c r="B19" s="48">
        <v>120</v>
      </c>
      <c r="C19" s="49">
        <v>215</v>
      </c>
      <c r="D19" s="50">
        <v>1.5532810688018799</v>
      </c>
      <c r="E19" s="49">
        <v>185</v>
      </c>
      <c r="F19" s="49">
        <v>166</v>
      </c>
      <c r="G19" s="49">
        <v>276</v>
      </c>
      <c r="H19" s="51">
        <v>27132100</v>
      </c>
      <c r="I19" s="52">
        <v>226100.83333333334</v>
      </c>
      <c r="J19" s="53">
        <v>210250</v>
      </c>
      <c r="K19" s="54">
        <v>48.091667175292969</v>
      </c>
      <c r="L19" s="54">
        <v>23.5</v>
      </c>
      <c r="M19" s="55">
        <v>0.97625201940536499</v>
      </c>
      <c r="N19" s="55">
        <v>1</v>
      </c>
      <c r="O19" s="55">
        <v>0.94974607229232788</v>
      </c>
      <c r="P19" s="56">
        <v>0.98026525974273682</v>
      </c>
      <c r="Q19" s="52">
        <v>284735.41860465117</v>
      </c>
      <c r="R19" s="53">
        <v>234500</v>
      </c>
      <c r="S19" s="54">
        <v>66.390701293945313</v>
      </c>
      <c r="T19" s="54">
        <v>41</v>
      </c>
      <c r="U19" s="55">
        <v>0.97809892892837524</v>
      </c>
      <c r="V19" s="56">
        <v>1</v>
      </c>
      <c r="W19" s="53">
        <v>263124.32432432432</v>
      </c>
      <c r="X19" s="53">
        <v>245000</v>
      </c>
      <c r="Y19" s="52">
        <v>234333.73493975904</v>
      </c>
      <c r="Z19" s="53">
        <v>218500</v>
      </c>
      <c r="AA19" s="54">
        <v>31.259037017822266</v>
      </c>
      <c r="AB19" s="54">
        <v>8</v>
      </c>
      <c r="AC19" s="55">
        <v>0.97673219442367554</v>
      </c>
      <c r="AD19" s="56">
        <v>1</v>
      </c>
      <c r="AE19" s="52">
        <v>242209.42028985507</v>
      </c>
      <c r="AF19" s="53">
        <v>218000</v>
      </c>
      <c r="AG19" s="54">
        <v>35.347827911376953</v>
      </c>
      <c r="AH19" s="54">
        <v>9</v>
      </c>
      <c r="AI19" s="55">
        <v>0.98508733510971069</v>
      </c>
      <c r="AJ19" s="56">
        <v>1</v>
      </c>
      <c r="AK19" s="57">
        <v>263</v>
      </c>
      <c r="AL19" s="58">
        <v>58328129</v>
      </c>
      <c r="AM19" s="59">
        <v>436</v>
      </c>
      <c r="AN19" s="60">
        <v>415</v>
      </c>
      <c r="AO19" s="61">
        <v>221779.95817490495</v>
      </c>
      <c r="AP19" s="58">
        <v>200000</v>
      </c>
      <c r="AQ19" s="59">
        <v>46.022811889648438</v>
      </c>
      <c r="AR19" s="59">
        <v>28</v>
      </c>
      <c r="AS19" s="62">
        <v>0.97595840692520142</v>
      </c>
      <c r="AT19" s="62">
        <v>0.99031215906143188</v>
      </c>
      <c r="AU19" s="62">
        <v>0.94982749223709106</v>
      </c>
      <c r="AV19" s="63">
        <v>0.97154760360717773</v>
      </c>
      <c r="AW19" s="58">
        <v>256473.65596330276</v>
      </c>
      <c r="AX19" s="58">
        <v>230000</v>
      </c>
      <c r="AY19" s="61">
        <v>234567.95180722891</v>
      </c>
      <c r="AZ19" s="58">
        <v>215000</v>
      </c>
      <c r="BA19" s="59">
        <v>38.038555145263672</v>
      </c>
      <c r="BB19" s="59">
        <v>12</v>
      </c>
      <c r="BC19" s="62">
        <v>0.97031658887863159</v>
      </c>
      <c r="BD19" s="63">
        <v>0.99942308664321899</v>
      </c>
    </row>
    <row r="20" spans="1:56" x14ac:dyDescent="0.3">
      <c r="A20" s="47">
        <v>44958</v>
      </c>
      <c r="B20" s="48">
        <v>78</v>
      </c>
      <c r="C20" s="49">
        <v>207</v>
      </c>
      <c r="D20" s="50">
        <v>1.4698225259780884</v>
      </c>
      <c r="E20" s="49">
        <v>150</v>
      </c>
      <c r="F20" s="49">
        <v>137</v>
      </c>
      <c r="G20" s="49">
        <v>229</v>
      </c>
      <c r="H20" s="51">
        <v>16505629</v>
      </c>
      <c r="I20" s="52">
        <v>211610.62820512822</v>
      </c>
      <c r="J20" s="53">
        <v>196000</v>
      </c>
      <c r="K20" s="54">
        <v>41.794872283935547</v>
      </c>
      <c r="L20" s="54">
        <v>29.5</v>
      </c>
      <c r="M20" s="55">
        <v>0.98908513784408569</v>
      </c>
      <c r="N20" s="55">
        <v>0.98598897457122803</v>
      </c>
      <c r="O20" s="55">
        <v>0.96550834178924561</v>
      </c>
      <c r="P20" s="56">
        <v>0.97220677137374878</v>
      </c>
      <c r="Q20" s="52">
        <v>259207.85024154591</v>
      </c>
      <c r="R20" s="53">
        <v>214900</v>
      </c>
      <c r="S20" s="54">
        <v>74.917877197265625</v>
      </c>
      <c r="T20" s="54">
        <v>56</v>
      </c>
      <c r="U20" s="55">
        <v>0.97291666269302368</v>
      </c>
      <c r="V20" s="56">
        <v>1</v>
      </c>
      <c r="W20" s="53">
        <v>254611.49333333335</v>
      </c>
      <c r="X20" s="53">
        <v>222450</v>
      </c>
      <c r="Y20" s="52">
        <v>248465.69343065695</v>
      </c>
      <c r="Z20" s="53">
        <v>220000</v>
      </c>
      <c r="AA20" s="54">
        <v>46.897811889648438</v>
      </c>
      <c r="AB20" s="54">
        <v>12</v>
      </c>
      <c r="AC20" s="55">
        <v>0.97213035821914673</v>
      </c>
      <c r="AD20" s="56">
        <v>0.99422305822372437</v>
      </c>
      <c r="AE20" s="52">
        <v>239304.36681222706</v>
      </c>
      <c r="AF20" s="53">
        <v>215000</v>
      </c>
      <c r="AG20" s="54">
        <v>46.270740509033203</v>
      </c>
      <c r="AH20" s="54">
        <v>17</v>
      </c>
      <c r="AI20" s="55">
        <v>0.98102378845214844</v>
      </c>
      <c r="AJ20" s="56">
        <v>1</v>
      </c>
      <c r="AK20" s="57">
        <v>143</v>
      </c>
      <c r="AL20" s="58">
        <v>31196029</v>
      </c>
      <c r="AM20" s="59">
        <v>251</v>
      </c>
      <c r="AN20" s="60">
        <v>249</v>
      </c>
      <c r="AO20" s="61">
        <v>218154.04895104896</v>
      </c>
      <c r="AP20" s="58">
        <v>199900</v>
      </c>
      <c r="AQ20" s="59">
        <v>44.286712646484375</v>
      </c>
      <c r="AR20" s="59">
        <v>30</v>
      </c>
      <c r="AS20" s="62">
        <v>0.97571200132369995</v>
      </c>
      <c r="AT20" s="62">
        <v>0.98571425676345825</v>
      </c>
      <c r="AU20" s="62">
        <v>0.94989633560180664</v>
      </c>
      <c r="AV20" s="63">
        <v>0.96870923042297363</v>
      </c>
      <c r="AW20" s="58">
        <v>251571.7689243028</v>
      </c>
      <c r="AX20" s="58">
        <v>225000</v>
      </c>
      <c r="AY20" s="61">
        <v>234724.09638554216</v>
      </c>
      <c r="AZ20" s="58">
        <v>210000</v>
      </c>
      <c r="BA20" s="59">
        <v>42.558231353759766</v>
      </c>
      <c r="BB20" s="59">
        <v>15</v>
      </c>
      <c r="BC20" s="62">
        <v>0.9660223126411438</v>
      </c>
      <c r="BD20" s="63">
        <v>0.98420321941375732</v>
      </c>
    </row>
    <row r="21" spans="1:56" x14ac:dyDescent="0.3">
      <c r="A21" s="47">
        <v>44927</v>
      </c>
      <c r="B21" s="48">
        <v>65</v>
      </c>
      <c r="C21" s="49">
        <v>222</v>
      </c>
      <c r="D21" s="50">
        <v>1.5461405515670776</v>
      </c>
      <c r="E21" s="49">
        <v>101</v>
      </c>
      <c r="F21" s="49">
        <v>112</v>
      </c>
      <c r="G21" s="49">
        <v>165</v>
      </c>
      <c r="H21" s="51">
        <v>14690400</v>
      </c>
      <c r="I21" s="52">
        <v>226006.15384615384</v>
      </c>
      <c r="J21" s="53">
        <v>200000</v>
      </c>
      <c r="K21" s="54">
        <v>47.276924133300781</v>
      </c>
      <c r="L21" s="54">
        <v>31</v>
      </c>
      <c r="M21" s="55">
        <v>0.95966422557830811</v>
      </c>
      <c r="N21" s="55">
        <v>0.98558402061462402</v>
      </c>
      <c r="O21" s="55">
        <v>0.93140208721160889</v>
      </c>
      <c r="P21" s="56">
        <v>0.95999997854232788</v>
      </c>
      <c r="Q21" s="52">
        <v>244747.96846846846</v>
      </c>
      <c r="R21" s="53">
        <v>207450</v>
      </c>
      <c r="S21" s="54">
        <v>81.644142150878906</v>
      </c>
      <c r="T21" s="54">
        <v>68.5</v>
      </c>
      <c r="U21" s="55">
        <v>0.97185403108596802</v>
      </c>
      <c r="V21" s="56">
        <v>1</v>
      </c>
      <c r="W21" s="53">
        <v>247057.32673267327</v>
      </c>
      <c r="X21" s="53">
        <v>230000</v>
      </c>
      <c r="Y21" s="52">
        <v>217915.17857142858</v>
      </c>
      <c r="Z21" s="53">
        <v>193500</v>
      </c>
      <c r="AA21" s="54">
        <v>37.25</v>
      </c>
      <c r="AB21" s="54">
        <v>21.5</v>
      </c>
      <c r="AC21" s="55">
        <v>0.95860534906387329</v>
      </c>
      <c r="AD21" s="56">
        <v>0.97877967357635498</v>
      </c>
      <c r="AE21" s="52">
        <v>222749.63636363635</v>
      </c>
      <c r="AF21" s="53">
        <v>200000</v>
      </c>
      <c r="AG21" s="54">
        <v>44.618183135986328</v>
      </c>
      <c r="AH21" s="54">
        <v>27</v>
      </c>
      <c r="AI21" s="55">
        <v>0.97759371995925903</v>
      </c>
      <c r="AJ21" s="56">
        <v>1</v>
      </c>
      <c r="AK21" s="57">
        <v>65</v>
      </c>
      <c r="AL21" s="58">
        <v>14690400</v>
      </c>
      <c r="AM21" s="59">
        <v>101</v>
      </c>
      <c r="AN21" s="60">
        <v>112</v>
      </c>
      <c r="AO21" s="61">
        <v>226006.15384615384</v>
      </c>
      <c r="AP21" s="58">
        <v>200000</v>
      </c>
      <c r="AQ21" s="59">
        <v>47.276924133300781</v>
      </c>
      <c r="AR21" s="59">
        <v>31</v>
      </c>
      <c r="AS21" s="62">
        <v>0.95966422557830811</v>
      </c>
      <c r="AT21" s="62">
        <v>0.98558402061462402</v>
      </c>
      <c r="AU21" s="62">
        <v>0.93140208721160889</v>
      </c>
      <c r="AV21" s="63">
        <v>0.95999997854232788</v>
      </c>
      <c r="AW21" s="58">
        <v>247057.32673267327</v>
      </c>
      <c r="AX21" s="58">
        <v>230000</v>
      </c>
      <c r="AY21" s="61">
        <v>217915.17857142858</v>
      </c>
      <c r="AZ21" s="58">
        <v>193500</v>
      </c>
      <c r="BA21" s="59">
        <v>37.25</v>
      </c>
      <c r="BB21" s="59">
        <v>21.5</v>
      </c>
      <c r="BC21" s="62">
        <v>0.95860534906387329</v>
      </c>
      <c r="BD21" s="63">
        <v>0.97877967357635498</v>
      </c>
    </row>
    <row r="22" spans="1:56" x14ac:dyDescent="0.3">
      <c r="A22" s="47">
        <v>44896</v>
      </c>
      <c r="B22" s="48">
        <v>101</v>
      </c>
      <c r="C22" s="49">
        <v>254</v>
      </c>
      <c r="D22" s="50">
        <v>1.7152504920959473</v>
      </c>
      <c r="E22" s="49">
        <v>78</v>
      </c>
      <c r="F22" s="49">
        <v>70</v>
      </c>
      <c r="G22" s="49">
        <v>120</v>
      </c>
      <c r="H22" s="51">
        <v>22762159</v>
      </c>
      <c r="I22" s="52">
        <v>225367.91089108912</v>
      </c>
      <c r="J22" s="53">
        <v>220000</v>
      </c>
      <c r="K22" s="54">
        <v>35.930694580078125</v>
      </c>
      <c r="L22" s="54">
        <v>14</v>
      </c>
      <c r="M22" s="55">
        <v>0.97683507204055786</v>
      </c>
      <c r="N22" s="55">
        <v>0.99518072605133057</v>
      </c>
      <c r="O22" s="55">
        <v>0.95964759588241577</v>
      </c>
      <c r="P22" s="56">
        <v>0.98245614767074585</v>
      </c>
      <c r="Q22" s="52">
        <v>234740.70078740158</v>
      </c>
      <c r="R22" s="53">
        <v>196950</v>
      </c>
      <c r="S22" s="54">
        <v>73.744094848632813</v>
      </c>
      <c r="T22" s="54">
        <v>60</v>
      </c>
      <c r="U22" s="55">
        <v>0.97436827421188354</v>
      </c>
      <c r="V22" s="56">
        <v>1</v>
      </c>
      <c r="W22" s="53">
        <v>216879.35897435897</v>
      </c>
      <c r="X22" s="53">
        <v>192000</v>
      </c>
      <c r="Y22" s="52">
        <v>221006.28571428571</v>
      </c>
      <c r="Z22" s="53">
        <v>199000</v>
      </c>
      <c r="AA22" s="54">
        <v>49.428569793701172</v>
      </c>
      <c r="AB22" s="54">
        <v>29.5</v>
      </c>
      <c r="AC22" s="55">
        <v>0.94529557228088379</v>
      </c>
      <c r="AD22" s="56">
        <v>0.96386098861694336</v>
      </c>
      <c r="AE22" s="52">
        <v>228933.25</v>
      </c>
      <c r="AF22" s="53">
        <v>210000</v>
      </c>
      <c r="AG22" s="54">
        <v>44.924999237060547</v>
      </c>
      <c r="AH22" s="54">
        <v>30</v>
      </c>
      <c r="AI22" s="55">
        <v>0.97364228963851929</v>
      </c>
      <c r="AJ22" s="56">
        <v>1</v>
      </c>
      <c r="AK22" s="57">
        <v>1777</v>
      </c>
      <c r="AL22" s="58">
        <v>402477853</v>
      </c>
      <c r="AM22" s="59">
        <v>1987</v>
      </c>
      <c r="AN22" s="60">
        <v>1705</v>
      </c>
      <c r="AO22" s="61">
        <v>226492.88294879009</v>
      </c>
      <c r="AP22" s="58">
        <v>210000</v>
      </c>
      <c r="AQ22" s="59">
        <v>26.281373977661133</v>
      </c>
      <c r="AR22" s="59">
        <v>9</v>
      </c>
      <c r="AS22" s="62">
        <v>0.99232500791549683</v>
      </c>
      <c r="AT22" s="62">
        <v>1</v>
      </c>
      <c r="AU22" s="62">
        <v>0.97996824979782104</v>
      </c>
      <c r="AV22" s="63">
        <v>1</v>
      </c>
      <c r="AW22" s="58">
        <v>236738.22155085599</v>
      </c>
      <c r="AX22" s="58">
        <v>214900</v>
      </c>
      <c r="AY22" s="61">
        <v>229977.36598240471</v>
      </c>
      <c r="AZ22" s="58">
        <v>210000</v>
      </c>
      <c r="BA22" s="59">
        <v>25.832258224487305</v>
      </c>
      <c r="BB22" s="59">
        <v>9</v>
      </c>
      <c r="BC22" s="62">
        <v>0.98012489080429077</v>
      </c>
      <c r="BD22" s="63">
        <v>1</v>
      </c>
    </row>
    <row r="23" spans="1:56" x14ac:dyDescent="0.3">
      <c r="A23" s="47">
        <v>44866</v>
      </c>
      <c r="B23" s="48">
        <v>119</v>
      </c>
      <c r="C23" s="49">
        <v>258</v>
      </c>
      <c r="D23" s="50">
        <v>1.6762316226959229</v>
      </c>
      <c r="E23" s="49">
        <v>115</v>
      </c>
      <c r="F23" s="49">
        <v>80</v>
      </c>
      <c r="G23" s="49">
        <v>152</v>
      </c>
      <c r="H23" s="51">
        <v>25059374</v>
      </c>
      <c r="I23" s="52">
        <v>210582.97478991596</v>
      </c>
      <c r="J23" s="53">
        <v>204900</v>
      </c>
      <c r="K23" s="54">
        <v>33.277309417724609</v>
      </c>
      <c r="L23" s="54">
        <v>16</v>
      </c>
      <c r="M23" s="55">
        <v>0.98202699422836304</v>
      </c>
      <c r="N23" s="55">
        <v>1</v>
      </c>
      <c r="O23" s="55">
        <v>0.95725947618484497</v>
      </c>
      <c r="P23" s="56">
        <v>0.97777777910232544</v>
      </c>
      <c r="Q23" s="52">
        <v>239386.0426356589</v>
      </c>
      <c r="R23" s="53">
        <v>205000</v>
      </c>
      <c r="S23" s="54">
        <v>70.744186401367188</v>
      </c>
      <c r="T23" s="54">
        <v>53</v>
      </c>
      <c r="U23" s="55">
        <v>0.97265714406967163</v>
      </c>
      <c r="V23" s="56">
        <v>1</v>
      </c>
      <c r="W23" s="53">
        <v>228155.21739130435</v>
      </c>
      <c r="X23" s="53">
        <v>200000</v>
      </c>
      <c r="Y23" s="52">
        <v>237528.125</v>
      </c>
      <c r="Z23" s="53">
        <v>227000</v>
      </c>
      <c r="AA23" s="54">
        <v>40.0625</v>
      </c>
      <c r="AB23" s="54">
        <v>18.5</v>
      </c>
      <c r="AC23" s="55">
        <v>0.95655769109725952</v>
      </c>
      <c r="AD23" s="56">
        <v>0.97072148323059082</v>
      </c>
      <c r="AE23" s="52">
        <v>229167.75657894736</v>
      </c>
      <c r="AF23" s="53">
        <v>221000</v>
      </c>
      <c r="AG23" s="54">
        <v>35.032894134521484</v>
      </c>
      <c r="AH23" s="54">
        <v>16.5</v>
      </c>
      <c r="AI23" s="55">
        <v>0.9812774658203125</v>
      </c>
      <c r="AJ23" s="56">
        <v>1</v>
      </c>
      <c r="AK23" s="57">
        <v>1676</v>
      </c>
      <c r="AL23" s="58">
        <v>379715694</v>
      </c>
      <c r="AM23" s="59">
        <v>1909</v>
      </c>
      <c r="AN23" s="60">
        <v>1635</v>
      </c>
      <c r="AO23" s="61">
        <v>226560.67661097852</v>
      </c>
      <c r="AP23" s="58">
        <v>210000</v>
      </c>
      <c r="AQ23" s="59">
        <v>25.699880599975586</v>
      </c>
      <c r="AR23" s="59">
        <v>9</v>
      </c>
      <c r="AS23" s="62">
        <v>0.99325847625732422</v>
      </c>
      <c r="AT23" s="62">
        <v>1</v>
      </c>
      <c r="AU23" s="62">
        <v>0.98119354248046875</v>
      </c>
      <c r="AV23" s="63">
        <v>1</v>
      </c>
      <c r="AW23" s="58">
        <v>237550.06184486373</v>
      </c>
      <c r="AX23" s="58">
        <v>215000</v>
      </c>
      <c r="AY23" s="61">
        <v>230361.4489296636</v>
      </c>
      <c r="AZ23" s="58">
        <v>210000</v>
      </c>
      <c r="BA23" s="59">
        <v>24.822017669677734</v>
      </c>
      <c r="BB23" s="59">
        <v>9</v>
      </c>
      <c r="BC23" s="62">
        <v>0.98161697387695313</v>
      </c>
      <c r="BD23" s="63">
        <v>1</v>
      </c>
    </row>
    <row r="24" spans="1:56" x14ac:dyDescent="0.3">
      <c r="A24" s="47">
        <v>44835</v>
      </c>
      <c r="B24" s="48">
        <v>139</v>
      </c>
      <c r="C24" s="49">
        <v>240</v>
      </c>
      <c r="D24" s="50">
        <v>1.5118110179901123</v>
      </c>
      <c r="E24" s="49">
        <v>130</v>
      </c>
      <c r="F24" s="49">
        <v>114</v>
      </c>
      <c r="G24" s="49">
        <v>199</v>
      </c>
      <c r="H24" s="51">
        <v>33326053</v>
      </c>
      <c r="I24" s="52">
        <v>239755.77697841727</v>
      </c>
      <c r="J24" s="53">
        <v>218500</v>
      </c>
      <c r="K24" s="54">
        <v>31.021583557128906</v>
      </c>
      <c r="L24" s="54">
        <v>20</v>
      </c>
      <c r="M24" s="55">
        <v>0.97450685501098633</v>
      </c>
      <c r="N24" s="55">
        <v>0.98548811674118042</v>
      </c>
      <c r="O24" s="55">
        <v>0.95984345674514771</v>
      </c>
      <c r="P24" s="56">
        <v>0.9741024374961853</v>
      </c>
      <c r="Q24" s="52">
        <v>238511.875</v>
      </c>
      <c r="R24" s="53">
        <v>199000</v>
      </c>
      <c r="S24" s="54">
        <v>67.054168701171875</v>
      </c>
      <c r="T24" s="54">
        <v>56</v>
      </c>
      <c r="U24" s="55">
        <v>0.97071027755737305</v>
      </c>
      <c r="V24" s="56">
        <v>1</v>
      </c>
      <c r="W24" s="53">
        <v>224853.14615384614</v>
      </c>
      <c r="X24" s="53">
        <v>200000</v>
      </c>
      <c r="Y24" s="52">
        <v>219743.45614035087</v>
      </c>
      <c r="Z24" s="53">
        <v>202500</v>
      </c>
      <c r="AA24" s="54">
        <v>31.570175170898438</v>
      </c>
      <c r="AB24" s="54">
        <v>12.5</v>
      </c>
      <c r="AC24" s="55">
        <v>0.95703285932540894</v>
      </c>
      <c r="AD24" s="56">
        <v>0.98260438442230225</v>
      </c>
      <c r="AE24" s="52">
        <v>219231.67839195981</v>
      </c>
      <c r="AF24" s="53">
        <v>205000</v>
      </c>
      <c r="AG24" s="54">
        <v>36.562812805175781</v>
      </c>
      <c r="AH24" s="54">
        <v>19</v>
      </c>
      <c r="AI24" s="55">
        <v>0.97781461477279663</v>
      </c>
      <c r="AJ24" s="56">
        <v>1</v>
      </c>
      <c r="AK24" s="57">
        <v>1557</v>
      </c>
      <c r="AL24" s="58">
        <v>354656320</v>
      </c>
      <c r="AM24" s="59">
        <v>1794</v>
      </c>
      <c r="AN24" s="60">
        <v>1555</v>
      </c>
      <c r="AO24" s="61">
        <v>227781.83686576749</v>
      </c>
      <c r="AP24" s="58">
        <v>211000</v>
      </c>
      <c r="AQ24" s="59">
        <v>25.120744705200195</v>
      </c>
      <c r="AR24" s="59">
        <v>8</v>
      </c>
      <c r="AS24" s="62">
        <v>0.99411690235137939</v>
      </c>
      <c r="AT24" s="62">
        <v>1</v>
      </c>
      <c r="AU24" s="62">
        <v>0.983024001121521</v>
      </c>
      <c r="AV24" s="63">
        <v>1</v>
      </c>
      <c r="AW24" s="58">
        <v>238152.631344116</v>
      </c>
      <c r="AX24" s="58">
        <v>215000</v>
      </c>
      <c r="AY24" s="61">
        <v>229992.74533762058</v>
      </c>
      <c r="AZ24" s="58">
        <v>210000</v>
      </c>
      <c r="BA24" s="59">
        <v>24.037942886352539</v>
      </c>
      <c r="BB24" s="59">
        <v>8</v>
      </c>
      <c r="BC24" s="62">
        <v>0.9829069972038269</v>
      </c>
      <c r="BD24" s="63">
        <v>1</v>
      </c>
    </row>
    <row r="25" spans="1:56" x14ac:dyDescent="0.3">
      <c r="A25" s="47">
        <v>44805</v>
      </c>
      <c r="B25" s="48">
        <v>136</v>
      </c>
      <c r="C25" s="49">
        <v>245</v>
      </c>
      <c r="D25" s="50">
        <v>1.5233161449432373</v>
      </c>
      <c r="E25" s="49">
        <v>139</v>
      </c>
      <c r="F25" s="49">
        <v>131</v>
      </c>
      <c r="G25" s="49">
        <v>245</v>
      </c>
      <c r="H25" s="51">
        <v>30158277</v>
      </c>
      <c r="I25" s="52">
        <v>221752.03676470587</v>
      </c>
      <c r="J25" s="53">
        <v>215000</v>
      </c>
      <c r="K25" s="54">
        <v>22.764705657958984</v>
      </c>
      <c r="L25" s="54">
        <v>11.5</v>
      </c>
      <c r="M25" s="55">
        <v>0.98612940311431885</v>
      </c>
      <c r="N25" s="55">
        <v>1</v>
      </c>
      <c r="O25" s="55">
        <v>0.97416263818740845</v>
      </c>
      <c r="P25" s="56">
        <v>0.98580920696258545</v>
      </c>
      <c r="Q25" s="52">
        <v>244669.36326530614</v>
      </c>
      <c r="R25" s="53">
        <v>205000</v>
      </c>
      <c r="S25" s="54">
        <v>63.224491119384766</v>
      </c>
      <c r="T25" s="54">
        <v>50</v>
      </c>
      <c r="U25" s="55">
        <v>0.9696115255355835</v>
      </c>
      <c r="V25" s="56">
        <v>1</v>
      </c>
      <c r="W25" s="53">
        <v>234920.46762589927</v>
      </c>
      <c r="X25" s="53">
        <v>225000</v>
      </c>
      <c r="Y25" s="52">
        <v>224793.89312977099</v>
      </c>
      <c r="Z25" s="53">
        <v>209000</v>
      </c>
      <c r="AA25" s="54">
        <v>27.961832046508789</v>
      </c>
      <c r="AB25" s="54">
        <v>17</v>
      </c>
      <c r="AC25" s="55">
        <v>0.95819568634033203</v>
      </c>
      <c r="AD25" s="56">
        <v>0.97419697046279907</v>
      </c>
      <c r="AE25" s="52">
        <v>236526.12244897959</v>
      </c>
      <c r="AF25" s="53">
        <v>219900</v>
      </c>
      <c r="AG25" s="54">
        <v>33.122447967529297</v>
      </c>
      <c r="AH25" s="54">
        <v>20</v>
      </c>
      <c r="AI25" s="55">
        <v>0.98499011993408203</v>
      </c>
      <c r="AJ25" s="56">
        <v>1</v>
      </c>
      <c r="AK25" s="57">
        <v>1418</v>
      </c>
      <c r="AL25" s="58">
        <v>321330267</v>
      </c>
      <c r="AM25" s="59">
        <v>1664</v>
      </c>
      <c r="AN25" s="60">
        <v>1441</v>
      </c>
      <c r="AO25" s="61">
        <v>226608.08674188997</v>
      </c>
      <c r="AP25" s="58">
        <v>210000</v>
      </c>
      <c r="AQ25" s="59">
        <v>24.542312622070313</v>
      </c>
      <c r="AR25" s="59">
        <v>8</v>
      </c>
      <c r="AS25" s="62">
        <v>0.99603921175003052</v>
      </c>
      <c r="AT25" s="62">
        <v>1</v>
      </c>
      <c r="AU25" s="62">
        <v>0.98529785871505737</v>
      </c>
      <c r="AV25" s="63">
        <v>1</v>
      </c>
      <c r="AW25" s="58">
        <v>239192.27841250753</v>
      </c>
      <c r="AX25" s="58">
        <v>215000</v>
      </c>
      <c r="AY25" s="61">
        <v>230803.58431644691</v>
      </c>
      <c r="AZ25" s="58">
        <v>210000</v>
      </c>
      <c r="BA25" s="59">
        <v>23.442054748535156</v>
      </c>
      <c r="BB25" s="59">
        <v>8</v>
      </c>
      <c r="BC25" s="62">
        <v>0.98495537042617798</v>
      </c>
      <c r="BD25" s="63">
        <v>1</v>
      </c>
    </row>
    <row r="26" spans="1:56" x14ac:dyDescent="0.3">
      <c r="A26" s="47">
        <v>44774</v>
      </c>
      <c r="B26" s="48">
        <v>196</v>
      </c>
      <c r="C26" s="49">
        <v>261</v>
      </c>
      <c r="D26" s="50">
        <v>1.6036866903305054</v>
      </c>
      <c r="E26" s="49">
        <v>176</v>
      </c>
      <c r="F26" s="49">
        <v>149</v>
      </c>
      <c r="G26" s="49">
        <v>248</v>
      </c>
      <c r="H26" s="51">
        <v>43697807</v>
      </c>
      <c r="I26" s="52">
        <v>222947.99489795917</v>
      </c>
      <c r="J26" s="53">
        <v>207500</v>
      </c>
      <c r="K26" s="54">
        <v>22.061223983764648</v>
      </c>
      <c r="L26" s="54">
        <v>9</v>
      </c>
      <c r="M26" s="55">
        <v>0.98221492767333984</v>
      </c>
      <c r="N26" s="55">
        <v>1</v>
      </c>
      <c r="O26" s="55">
        <v>0.97178953886032104</v>
      </c>
      <c r="P26" s="56">
        <v>0.98607242107391357</v>
      </c>
      <c r="Q26" s="52">
        <v>244515.51340996168</v>
      </c>
      <c r="R26" s="53">
        <v>199000</v>
      </c>
      <c r="S26" s="54">
        <v>59.471263885498047</v>
      </c>
      <c r="T26" s="54">
        <v>44</v>
      </c>
      <c r="U26" s="55">
        <v>0.97232568264007568</v>
      </c>
      <c r="V26" s="56">
        <v>1</v>
      </c>
      <c r="W26" s="53">
        <v>226253.40909090909</v>
      </c>
      <c r="X26" s="53">
        <v>206500</v>
      </c>
      <c r="Y26" s="52">
        <v>231177.18120805369</v>
      </c>
      <c r="Z26" s="53">
        <v>215000</v>
      </c>
      <c r="AA26" s="54">
        <v>30.127517700195313</v>
      </c>
      <c r="AB26" s="54">
        <v>15</v>
      </c>
      <c r="AC26" s="55">
        <v>0.96355694532394409</v>
      </c>
      <c r="AD26" s="56">
        <v>0.97989952564239502</v>
      </c>
      <c r="AE26" s="52">
        <v>228278.02016129033</v>
      </c>
      <c r="AF26" s="53">
        <v>209950</v>
      </c>
      <c r="AG26" s="54">
        <v>30.036291122436523</v>
      </c>
      <c r="AH26" s="54">
        <v>15</v>
      </c>
      <c r="AI26" s="55">
        <v>0.99051648378372192</v>
      </c>
      <c r="AJ26" s="56">
        <v>1</v>
      </c>
      <c r="AK26" s="57">
        <v>1282</v>
      </c>
      <c r="AL26" s="58">
        <v>291171990</v>
      </c>
      <c r="AM26" s="59">
        <v>1525</v>
      </c>
      <c r="AN26" s="60">
        <v>1310</v>
      </c>
      <c r="AO26" s="61">
        <v>227123.23712948518</v>
      </c>
      <c r="AP26" s="58">
        <v>210000</v>
      </c>
      <c r="AQ26" s="59">
        <v>24.730888366699219</v>
      </c>
      <c r="AR26" s="59">
        <v>7</v>
      </c>
      <c r="AS26" s="62">
        <v>0.99709045886993408</v>
      </c>
      <c r="AT26" s="62">
        <v>1</v>
      </c>
      <c r="AU26" s="62">
        <v>0.98648005723953247</v>
      </c>
      <c r="AV26" s="63">
        <v>1</v>
      </c>
      <c r="AW26" s="58">
        <v>239581.89895013123</v>
      </c>
      <c r="AX26" s="58">
        <v>215000</v>
      </c>
      <c r="AY26" s="61">
        <v>231404.5534351145</v>
      </c>
      <c r="AZ26" s="58">
        <v>210000</v>
      </c>
      <c r="BA26" s="59">
        <v>22.990076065063477</v>
      </c>
      <c r="BB26" s="59">
        <v>7</v>
      </c>
      <c r="BC26" s="62">
        <v>0.98763340711593628</v>
      </c>
      <c r="BD26" s="63">
        <v>1</v>
      </c>
    </row>
    <row r="27" spans="1:56" x14ac:dyDescent="0.3">
      <c r="A27" s="47">
        <v>44743</v>
      </c>
      <c r="B27" s="48">
        <v>193</v>
      </c>
      <c r="C27" s="49">
        <v>265</v>
      </c>
      <c r="D27" s="50">
        <v>1.6366443634033203</v>
      </c>
      <c r="E27" s="49">
        <v>189</v>
      </c>
      <c r="F27" s="49">
        <v>160</v>
      </c>
      <c r="G27" s="49">
        <v>290</v>
      </c>
      <c r="H27" s="51">
        <v>45645020</v>
      </c>
      <c r="I27" s="52">
        <v>236502.69430051814</v>
      </c>
      <c r="J27" s="53">
        <v>214900</v>
      </c>
      <c r="K27" s="54">
        <v>17.4766845703125</v>
      </c>
      <c r="L27" s="54">
        <v>6</v>
      </c>
      <c r="M27" s="55">
        <v>0.99809527397155762</v>
      </c>
      <c r="N27" s="55">
        <v>1</v>
      </c>
      <c r="O27" s="55">
        <v>0.98839354515075684</v>
      </c>
      <c r="P27" s="56">
        <v>1</v>
      </c>
      <c r="Q27" s="52">
        <v>257513.01132075471</v>
      </c>
      <c r="R27" s="53">
        <v>205000</v>
      </c>
      <c r="S27" s="54">
        <v>56.113208770751953</v>
      </c>
      <c r="T27" s="54">
        <v>42</v>
      </c>
      <c r="U27" s="55">
        <v>0.97903686761856079</v>
      </c>
      <c r="V27" s="56">
        <v>1</v>
      </c>
      <c r="W27" s="53">
        <v>238320.10052910054</v>
      </c>
      <c r="X27" s="53">
        <v>204900</v>
      </c>
      <c r="Y27" s="52">
        <v>237446.5625</v>
      </c>
      <c r="Z27" s="53">
        <v>219750</v>
      </c>
      <c r="AA27" s="54">
        <v>23.53125</v>
      </c>
      <c r="AB27" s="54">
        <v>10</v>
      </c>
      <c r="AC27" s="55">
        <v>0.97654467821121216</v>
      </c>
      <c r="AD27" s="56">
        <v>0.99280577898025513</v>
      </c>
      <c r="AE27" s="52">
        <v>229816.18275862068</v>
      </c>
      <c r="AF27" s="53">
        <v>210000</v>
      </c>
      <c r="AG27" s="54">
        <v>24.003448486328125</v>
      </c>
      <c r="AH27" s="54">
        <v>10</v>
      </c>
      <c r="AI27" s="55">
        <v>0.99028021097183228</v>
      </c>
      <c r="AJ27" s="56">
        <v>1</v>
      </c>
      <c r="AK27" s="57">
        <v>1086</v>
      </c>
      <c r="AL27" s="58">
        <v>247474183</v>
      </c>
      <c r="AM27" s="59">
        <v>1349</v>
      </c>
      <c r="AN27" s="60">
        <v>1161</v>
      </c>
      <c r="AO27" s="61">
        <v>227876.77992633518</v>
      </c>
      <c r="AP27" s="58">
        <v>210000</v>
      </c>
      <c r="AQ27" s="59">
        <v>25.21270751953125</v>
      </c>
      <c r="AR27" s="59">
        <v>7</v>
      </c>
      <c r="AS27" s="62">
        <v>0.99977517127990723</v>
      </c>
      <c r="AT27" s="62">
        <v>1</v>
      </c>
      <c r="AU27" s="62">
        <v>0.98911786079406738</v>
      </c>
      <c r="AV27" s="63">
        <v>1</v>
      </c>
      <c r="AW27" s="58">
        <v>241322.11721068248</v>
      </c>
      <c r="AX27" s="58">
        <v>215000</v>
      </c>
      <c r="AY27" s="61">
        <v>231433.73385012921</v>
      </c>
      <c r="AZ27" s="58">
        <v>210000</v>
      </c>
      <c r="BA27" s="59">
        <v>22.074073791503906</v>
      </c>
      <c r="BB27" s="59">
        <v>7</v>
      </c>
      <c r="BC27" s="62">
        <v>0.99072599411010742</v>
      </c>
      <c r="BD27" s="63">
        <v>1</v>
      </c>
    </row>
    <row r="28" spans="1:56" x14ac:dyDescent="0.3">
      <c r="A28" s="47">
        <v>44713</v>
      </c>
      <c r="B28" s="48">
        <v>203</v>
      </c>
      <c r="C28" s="49">
        <v>249</v>
      </c>
      <c r="D28" s="50">
        <v>1.5068079233169556</v>
      </c>
      <c r="E28" s="49">
        <v>215</v>
      </c>
      <c r="F28" s="49">
        <v>175</v>
      </c>
      <c r="G28" s="49">
        <v>331</v>
      </c>
      <c r="H28" s="51">
        <v>50441629</v>
      </c>
      <c r="I28" s="52">
        <v>248480.93103448275</v>
      </c>
      <c r="J28" s="53">
        <v>230000</v>
      </c>
      <c r="K28" s="54">
        <v>14.142857551574707</v>
      </c>
      <c r="L28" s="54">
        <v>5</v>
      </c>
      <c r="M28" s="55">
        <v>1.0080815553665161</v>
      </c>
      <c r="N28" s="55">
        <v>1</v>
      </c>
      <c r="O28" s="55">
        <v>1.0024006366729736</v>
      </c>
      <c r="P28" s="56">
        <v>1</v>
      </c>
      <c r="Q28" s="52">
        <v>258406.22088353414</v>
      </c>
      <c r="R28" s="53">
        <v>205000</v>
      </c>
      <c r="S28" s="54">
        <v>54.931728363037109</v>
      </c>
      <c r="T28" s="54">
        <v>37</v>
      </c>
      <c r="U28" s="55">
        <v>0.97953575849533081</v>
      </c>
      <c r="V28" s="56">
        <v>1</v>
      </c>
      <c r="W28" s="53">
        <v>240909.72093023255</v>
      </c>
      <c r="X28" s="53">
        <v>220000</v>
      </c>
      <c r="Y28" s="52">
        <v>219196.76571428572</v>
      </c>
      <c r="Z28" s="53">
        <v>199900</v>
      </c>
      <c r="AA28" s="54">
        <v>19.239999771118164</v>
      </c>
      <c r="AB28" s="54">
        <v>9</v>
      </c>
      <c r="AC28" s="55">
        <v>0.97878420352935791</v>
      </c>
      <c r="AD28" s="56">
        <v>1</v>
      </c>
      <c r="AE28" s="52">
        <v>235378.53172205438</v>
      </c>
      <c r="AF28" s="53">
        <v>219950</v>
      </c>
      <c r="AG28" s="54">
        <v>19.978851318359375</v>
      </c>
      <c r="AH28" s="54">
        <v>7</v>
      </c>
      <c r="AI28" s="55">
        <v>0.98941314220428467</v>
      </c>
      <c r="AJ28" s="56">
        <v>1</v>
      </c>
      <c r="AK28" s="57">
        <v>893</v>
      </c>
      <c r="AL28" s="58">
        <v>201829163</v>
      </c>
      <c r="AM28" s="59">
        <v>1160</v>
      </c>
      <c r="AN28" s="60">
        <v>1001</v>
      </c>
      <c r="AO28" s="61">
        <v>226012.5005599104</v>
      </c>
      <c r="AP28" s="58">
        <v>208000</v>
      </c>
      <c r="AQ28" s="59">
        <v>26.884658813476563</v>
      </c>
      <c r="AR28" s="59">
        <v>7</v>
      </c>
      <c r="AS28" s="62">
        <v>1.0001382827758789</v>
      </c>
      <c r="AT28" s="62">
        <v>1</v>
      </c>
      <c r="AU28" s="62">
        <v>0.98927444219589233</v>
      </c>
      <c r="AV28" s="63">
        <v>1</v>
      </c>
      <c r="AW28" s="58">
        <v>241811.66091458153</v>
      </c>
      <c r="AX28" s="58">
        <v>219950</v>
      </c>
      <c r="AY28" s="61">
        <v>230472.64235764235</v>
      </c>
      <c r="AZ28" s="58">
        <v>210000</v>
      </c>
      <c r="BA28" s="59">
        <v>21.841157913208008</v>
      </c>
      <c r="BB28" s="59">
        <v>6</v>
      </c>
      <c r="BC28" s="62">
        <v>0.99297857284545898</v>
      </c>
      <c r="BD28" s="63">
        <v>1</v>
      </c>
    </row>
    <row r="29" spans="1:56" x14ac:dyDescent="0.3">
      <c r="A29" s="47">
        <v>44682</v>
      </c>
      <c r="B29" s="48">
        <v>186</v>
      </c>
      <c r="C29" s="49">
        <v>231</v>
      </c>
      <c r="D29" s="50">
        <v>1.3709198236465454</v>
      </c>
      <c r="E29" s="49">
        <v>229</v>
      </c>
      <c r="F29" s="49">
        <v>174</v>
      </c>
      <c r="G29" s="49">
        <v>369</v>
      </c>
      <c r="H29" s="51">
        <v>45990094</v>
      </c>
      <c r="I29" s="52">
        <v>247258.56989247311</v>
      </c>
      <c r="J29" s="53">
        <v>223500</v>
      </c>
      <c r="K29" s="54">
        <v>18.139785766601563</v>
      </c>
      <c r="L29" s="54">
        <v>5</v>
      </c>
      <c r="M29" s="55">
        <v>1.0052263736724854</v>
      </c>
      <c r="N29" s="55">
        <v>1</v>
      </c>
      <c r="O29" s="55">
        <v>1.0017905235290527</v>
      </c>
      <c r="P29" s="56">
        <v>1</v>
      </c>
      <c r="Q29" s="52">
        <v>245955.16450216449</v>
      </c>
      <c r="R29" s="53">
        <v>193000</v>
      </c>
      <c r="S29" s="54">
        <v>61.329006195068359</v>
      </c>
      <c r="T29" s="54">
        <v>35</v>
      </c>
      <c r="U29" s="55">
        <v>0.97649484872817993</v>
      </c>
      <c r="V29" s="56">
        <v>1</v>
      </c>
      <c r="W29" s="53">
        <v>237779.6943231441</v>
      </c>
      <c r="X29" s="53">
        <v>222400</v>
      </c>
      <c r="Y29" s="52">
        <v>236275.92528735631</v>
      </c>
      <c r="Z29" s="53">
        <v>225000</v>
      </c>
      <c r="AA29" s="54">
        <v>15.839080810546875</v>
      </c>
      <c r="AB29" s="54">
        <v>5.5</v>
      </c>
      <c r="AC29" s="55">
        <v>0.993388831615448</v>
      </c>
      <c r="AD29" s="56">
        <v>1</v>
      </c>
      <c r="AE29" s="52">
        <v>247394.12195121951</v>
      </c>
      <c r="AF29" s="53">
        <v>225000</v>
      </c>
      <c r="AG29" s="54">
        <v>18.005420684814453</v>
      </c>
      <c r="AH29" s="54">
        <v>5</v>
      </c>
      <c r="AI29" s="55">
        <v>0.99267578125</v>
      </c>
      <c r="AJ29" s="56">
        <v>1</v>
      </c>
      <c r="AK29" s="57">
        <v>690</v>
      </c>
      <c r="AL29" s="58">
        <v>151387534</v>
      </c>
      <c r="AM29" s="59">
        <v>945</v>
      </c>
      <c r="AN29" s="60">
        <v>826</v>
      </c>
      <c r="AO29" s="61">
        <v>219402.2231884058</v>
      </c>
      <c r="AP29" s="58">
        <v>199500</v>
      </c>
      <c r="AQ29" s="59">
        <v>30.633333206176758</v>
      </c>
      <c r="AR29" s="59">
        <v>8</v>
      </c>
      <c r="AS29" s="62">
        <v>0.99780136346817017</v>
      </c>
      <c r="AT29" s="62">
        <v>1</v>
      </c>
      <c r="AU29" s="62">
        <v>0.98541265726089478</v>
      </c>
      <c r="AV29" s="63">
        <v>1</v>
      </c>
      <c r="AW29" s="58">
        <v>242017.08156779662</v>
      </c>
      <c r="AX29" s="58">
        <v>215000</v>
      </c>
      <c r="AY29" s="61">
        <v>232861.59927360775</v>
      </c>
      <c r="AZ29" s="58">
        <v>210000</v>
      </c>
      <c r="BA29" s="59">
        <v>22.392251968383789</v>
      </c>
      <c r="BB29" s="59">
        <v>6</v>
      </c>
      <c r="BC29" s="62">
        <v>0.99598586559295654</v>
      </c>
      <c r="BD29" s="63">
        <v>1</v>
      </c>
    </row>
    <row r="30" spans="1:56" x14ac:dyDescent="0.3">
      <c r="A30" s="47">
        <v>44652</v>
      </c>
      <c r="B30" s="48">
        <v>125</v>
      </c>
      <c r="C30" s="49">
        <v>197</v>
      </c>
      <c r="D30" s="50">
        <v>1.1548608541488647</v>
      </c>
      <c r="E30" s="49">
        <v>221</v>
      </c>
      <c r="F30" s="49">
        <v>190</v>
      </c>
      <c r="G30" s="49">
        <v>351</v>
      </c>
      <c r="H30" s="51">
        <v>29320862</v>
      </c>
      <c r="I30" s="52">
        <v>234566.89600000001</v>
      </c>
      <c r="J30" s="53">
        <v>225000</v>
      </c>
      <c r="K30" s="54">
        <v>23.663999557495117</v>
      </c>
      <c r="L30" s="54">
        <v>5</v>
      </c>
      <c r="M30" s="55">
        <v>1.0031862258911133</v>
      </c>
      <c r="N30" s="55">
        <v>1</v>
      </c>
      <c r="O30" s="55">
        <v>0.99080109596252441</v>
      </c>
      <c r="P30" s="56">
        <v>1</v>
      </c>
      <c r="Q30" s="52">
        <v>241891.93908629441</v>
      </c>
      <c r="R30" s="53">
        <v>190000</v>
      </c>
      <c r="S30" s="54">
        <v>64.761421203613281</v>
      </c>
      <c r="T30" s="54">
        <v>37</v>
      </c>
      <c r="U30" s="55">
        <v>0.97856926918029785</v>
      </c>
      <c r="V30" s="56">
        <v>1</v>
      </c>
      <c r="W30" s="53">
        <v>244476.70454545456</v>
      </c>
      <c r="X30" s="53">
        <v>219950</v>
      </c>
      <c r="Y30" s="52">
        <v>256913</v>
      </c>
      <c r="Z30" s="53">
        <v>222500</v>
      </c>
      <c r="AA30" s="54">
        <v>15.726315498352051</v>
      </c>
      <c r="AB30" s="54">
        <v>5</v>
      </c>
      <c r="AC30" s="55">
        <v>1.0051290988922119</v>
      </c>
      <c r="AD30" s="56">
        <v>1</v>
      </c>
      <c r="AE30" s="52">
        <v>254042.22222222222</v>
      </c>
      <c r="AF30" s="53">
        <v>223900</v>
      </c>
      <c r="AG30" s="54">
        <v>18.552705764770508</v>
      </c>
      <c r="AH30" s="54">
        <v>5</v>
      </c>
      <c r="AI30" s="55">
        <v>0.99627578258514404</v>
      </c>
      <c r="AJ30" s="56">
        <v>1</v>
      </c>
      <c r="AK30" s="57">
        <v>504</v>
      </c>
      <c r="AL30" s="58">
        <v>105397440</v>
      </c>
      <c r="AM30" s="59">
        <v>716</v>
      </c>
      <c r="AN30" s="60">
        <v>652</v>
      </c>
      <c r="AO30" s="61">
        <v>209121.90476190476</v>
      </c>
      <c r="AP30" s="58">
        <v>192000</v>
      </c>
      <c r="AQ30" s="59">
        <v>35.244049072265625</v>
      </c>
      <c r="AR30" s="59">
        <v>11</v>
      </c>
      <c r="AS30" s="62">
        <v>0.99506109952926636</v>
      </c>
      <c r="AT30" s="62">
        <v>1</v>
      </c>
      <c r="AU30" s="62">
        <v>0.97936838865280151</v>
      </c>
      <c r="AV30" s="63">
        <v>1</v>
      </c>
      <c r="AW30" s="58">
        <v>243374.23076923078</v>
      </c>
      <c r="AX30" s="58">
        <v>215000</v>
      </c>
      <c r="AY30" s="61">
        <v>231950.41411042944</v>
      </c>
      <c r="AZ30" s="58">
        <v>205000</v>
      </c>
      <c r="BA30" s="59">
        <v>24.141103744506836</v>
      </c>
      <c r="BB30" s="59">
        <v>6</v>
      </c>
      <c r="BC30" s="62">
        <v>0.99667888879776001</v>
      </c>
      <c r="BD30" s="63">
        <v>1</v>
      </c>
    </row>
    <row r="31" spans="1:56" x14ac:dyDescent="0.3">
      <c r="A31" s="47">
        <v>44621</v>
      </c>
      <c r="B31" s="48">
        <v>149</v>
      </c>
      <c r="C31" s="49">
        <v>181</v>
      </c>
      <c r="D31" s="50">
        <v>1.0432276725769043</v>
      </c>
      <c r="E31" s="49">
        <v>216</v>
      </c>
      <c r="F31" s="49">
        <v>171</v>
      </c>
      <c r="G31" s="49">
        <v>280</v>
      </c>
      <c r="H31" s="51">
        <v>27703387</v>
      </c>
      <c r="I31" s="52">
        <v>185928.77181208055</v>
      </c>
      <c r="J31" s="53">
        <v>164000</v>
      </c>
      <c r="K31" s="54">
        <v>34.651008605957031</v>
      </c>
      <c r="L31" s="54">
        <v>9</v>
      </c>
      <c r="M31" s="55">
        <v>1.0012227296829224</v>
      </c>
      <c r="N31" s="55">
        <v>1</v>
      </c>
      <c r="O31" s="55">
        <v>0.98938244581222534</v>
      </c>
      <c r="P31" s="56">
        <v>1</v>
      </c>
      <c r="Q31" s="52">
        <v>261292.81767955801</v>
      </c>
      <c r="R31" s="53">
        <v>185000</v>
      </c>
      <c r="S31" s="54">
        <v>65.381217956542969</v>
      </c>
      <c r="T31" s="54">
        <v>36</v>
      </c>
      <c r="U31" s="55">
        <v>0.98103600740432739</v>
      </c>
      <c r="V31" s="56">
        <v>1</v>
      </c>
      <c r="W31" s="53">
        <v>248810.64814814815</v>
      </c>
      <c r="X31" s="53">
        <v>220000</v>
      </c>
      <c r="Y31" s="52">
        <v>237595.0292397661</v>
      </c>
      <c r="Z31" s="53">
        <v>225000</v>
      </c>
      <c r="AA31" s="54">
        <v>17.292398452758789</v>
      </c>
      <c r="AB31" s="54">
        <v>4</v>
      </c>
      <c r="AC31" s="55">
        <v>1.0038007497787476</v>
      </c>
      <c r="AD31" s="56">
        <v>1</v>
      </c>
      <c r="AE31" s="52">
        <v>239074.82142857142</v>
      </c>
      <c r="AF31" s="53">
        <v>220000</v>
      </c>
      <c r="AG31" s="54">
        <v>25.214284896850586</v>
      </c>
      <c r="AH31" s="54">
        <v>5</v>
      </c>
      <c r="AI31" s="55">
        <v>0.99120670557022095</v>
      </c>
      <c r="AJ31" s="56">
        <v>1</v>
      </c>
      <c r="AK31" s="57">
        <v>379</v>
      </c>
      <c r="AL31" s="58">
        <v>76076578</v>
      </c>
      <c r="AM31" s="59">
        <v>495</v>
      </c>
      <c r="AN31" s="60">
        <v>462</v>
      </c>
      <c r="AO31" s="61">
        <v>200729.75725593668</v>
      </c>
      <c r="AP31" s="58">
        <v>185000</v>
      </c>
      <c r="AQ31" s="59">
        <v>39.063323974609375</v>
      </c>
      <c r="AR31" s="59">
        <v>13</v>
      </c>
      <c r="AS31" s="62">
        <v>0.99238133430480957</v>
      </c>
      <c r="AT31" s="62">
        <v>1</v>
      </c>
      <c r="AU31" s="62">
        <v>0.97559773921966553</v>
      </c>
      <c r="AV31" s="63">
        <v>1</v>
      </c>
      <c r="AW31" s="58">
        <v>242884.24242424243</v>
      </c>
      <c r="AX31" s="58">
        <v>215000</v>
      </c>
      <c r="AY31" s="61">
        <v>221684.41558441558</v>
      </c>
      <c r="AZ31" s="58">
        <v>199950</v>
      </c>
      <c r="BA31" s="59">
        <v>27.60173225402832</v>
      </c>
      <c r="BB31" s="59">
        <v>6</v>
      </c>
      <c r="BC31" s="62">
        <v>0.99320369958877563</v>
      </c>
      <c r="BD31" s="63">
        <v>1</v>
      </c>
    </row>
    <row r="32" spans="1:56" x14ac:dyDescent="0.3">
      <c r="A32" s="47">
        <v>44593</v>
      </c>
      <c r="B32" s="48">
        <v>111</v>
      </c>
      <c r="C32" s="49">
        <v>151</v>
      </c>
      <c r="D32" s="50">
        <v>0.8628571629524231</v>
      </c>
      <c r="E32" s="49">
        <v>155</v>
      </c>
      <c r="F32" s="49">
        <v>152</v>
      </c>
      <c r="G32" s="49">
        <v>265</v>
      </c>
      <c r="H32" s="51">
        <v>24025591</v>
      </c>
      <c r="I32" s="52">
        <v>216446.76576576577</v>
      </c>
      <c r="J32" s="53">
        <v>203000</v>
      </c>
      <c r="K32" s="54">
        <v>36.360359191894531</v>
      </c>
      <c r="L32" s="54">
        <v>13</v>
      </c>
      <c r="M32" s="55">
        <v>0.9962611198425293</v>
      </c>
      <c r="N32" s="55">
        <v>1</v>
      </c>
      <c r="O32" s="55">
        <v>0.98073804378509521</v>
      </c>
      <c r="P32" s="56">
        <v>0.99942857027053833</v>
      </c>
      <c r="Q32" s="52">
        <v>250137.08609271524</v>
      </c>
      <c r="R32" s="53">
        <v>169000</v>
      </c>
      <c r="S32" s="54">
        <v>72.688743591308594</v>
      </c>
      <c r="T32" s="54">
        <v>44</v>
      </c>
      <c r="U32" s="55">
        <v>0.98031210899353027</v>
      </c>
      <c r="V32" s="56">
        <v>1</v>
      </c>
      <c r="W32" s="53">
        <v>231913.54838709679</v>
      </c>
      <c r="X32" s="53">
        <v>225000</v>
      </c>
      <c r="Y32" s="52">
        <v>211186.84210526315</v>
      </c>
      <c r="Z32" s="53">
        <v>185000</v>
      </c>
      <c r="AA32" s="54">
        <v>27.782894134521484</v>
      </c>
      <c r="AB32" s="54">
        <v>8</v>
      </c>
      <c r="AC32" s="55">
        <v>0.99332469701766968</v>
      </c>
      <c r="AD32" s="56">
        <v>1</v>
      </c>
      <c r="AE32" s="52">
        <v>211796.22641509434</v>
      </c>
      <c r="AF32" s="53">
        <v>185000</v>
      </c>
      <c r="AG32" s="54">
        <v>37.63018798828125</v>
      </c>
      <c r="AH32" s="54">
        <v>12</v>
      </c>
      <c r="AI32" s="55">
        <v>0.98690325021743774</v>
      </c>
      <c r="AJ32" s="56">
        <v>1</v>
      </c>
      <c r="AK32" s="57">
        <v>230</v>
      </c>
      <c r="AL32" s="58">
        <v>48373191</v>
      </c>
      <c r="AM32" s="59">
        <v>279</v>
      </c>
      <c r="AN32" s="60">
        <v>291</v>
      </c>
      <c r="AO32" s="61">
        <v>210318.22173913044</v>
      </c>
      <c r="AP32" s="58">
        <v>195000</v>
      </c>
      <c r="AQ32" s="59">
        <v>41.921737670898438</v>
      </c>
      <c r="AR32" s="59">
        <v>20</v>
      </c>
      <c r="AS32" s="62">
        <v>0.98665362596511841</v>
      </c>
      <c r="AT32" s="62">
        <v>1</v>
      </c>
      <c r="AU32" s="62">
        <v>0.96666765213012695</v>
      </c>
      <c r="AV32" s="63">
        <v>0.98497319221496582</v>
      </c>
      <c r="AW32" s="58">
        <v>238296.05734767026</v>
      </c>
      <c r="AX32" s="58">
        <v>201000</v>
      </c>
      <c r="AY32" s="61">
        <v>212334.87972508592</v>
      </c>
      <c r="AZ32" s="58">
        <v>190000</v>
      </c>
      <c r="BA32" s="59">
        <v>33.659793853759766</v>
      </c>
      <c r="BB32" s="59">
        <v>9</v>
      </c>
      <c r="BC32" s="62">
        <v>0.98697662353515625</v>
      </c>
      <c r="BD32" s="63">
        <v>1</v>
      </c>
    </row>
    <row r="33" spans="1:56" x14ac:dyDescent="0.3">
      <c r="A33" s="47">
        <v>44562</v>
      </c>
      <c r="B33" s="48">
        <v>119</v>
      </c>
      <c r="C33" s="49">
        <v>159</v>
      </c>
      <c r="D33" s="50">
        <v>0.90641325712203979</v>
      </c>
      <c r="E33" s="49">
        <v>124</v>
      </c>
      <c r="F33" s="49">
        <v>139</v>
      </c>
      <c r="G33" s="49">
        <v>225</v>
      </c>
      <c r="H33" s="51">
        <v>24347600</v>
      </c>
      <c r="I33" s="52">
        <v>204601.68067226891</v>
      </c>
      <c r="J33" s="53">
        <v>187500</v>
      </c>
      <c r="K33" s="54">
        <v>47.109245300292969</v>
      </c>
      <c r="L33" s="54">
        <v>22</v>
      </c>
      <c r="M33" s="55">
        <v>0.97769206762313843</v>
      </c>
      <c r="N33" s="55">
        <v>0.99459457397460938</v>
      </c>
      <c r="O33" s="55">
        <v>0.95354312658309937</v>
      </c>
      <c r="P33" s="56">
        <v>0.97560977935791016</v>
      </c>
      <c r="Q33" s="52">
        <v>228014.46540880503</v>
      </c>
      <c r="R33" s="53">
        <v>155000</v>
      </c>
      <c r="S33" s="54">
        <v>83.031448364257813</v>
      </c>
      <c r="T33" s="54">
        <v>58</v>
      </c>
      <c r="U33" s="55">
        <v>0.97503864765167236</v>
      </c>
      <c r="V33" s="56">
        <v>1</v>
      </c>
      <c r="W33" s="53">
        <v>246274.19354838709</v>
      </c>
      <c r="X33" s="53">
        <v>195000</v>
      </c>
      <c r="Y33" s="52">
        <v>213590.28776978416</v>
      </c>
      <c r="Z33" s="53">
        <v>195000</v>
      </c>
      <c r="AA33" s="54">
        <v>40.086330413818359</v>
      </c>
      <c r="AB33" s="54">
        <v>13</v>
      </c>
      <c r="AC33" s="55">
        <v>0.98003476858139038</v>
      </c>
      <c r="AD33" s="56">
        <v>1</v>
      </c>
      <c r="AE33" s="52">
        <v>209719.5511111111</v>
      </c>
      <c r="AF33" s="53">
        <v>190000</v>
      </c>
      <c r="AG33" s="54">
        <v>48</v>
      </c>
      <c r="AH33" s="54">
        <v>20</v>
      </c>
      <c r="AI33" s="55">
        <v>0.9856717586517334</v>
      </c>
      <c r="AJ33" s="56">
        <v>1</v>
      </c>
      <c r="AK33" s="57">
        <v>119</v>
      </c>
      <c r="AL33" s="58">
        <v>24347600</v>
      </c>
      <c r="AM33" s="59">
        <v>124</v>
      </c>
      <c r="AN33" s="60">
        <v>139</v>
      </c>
      <c r="AO33" s="61">
        <v>204601.68067226891</v>
      </c>
      <c r="AP33" s="58">
        <v>187500</v>
      </c>
      <c r="AQ33" s="59">
        <v>47.109245300292969</v>
      </c>
      <c r="AR33" s="59">
        <v>22</v>
      </c>
      <c r="AS33" s="62">
        <v>0.97769206762313843</v>
      </c>
      <c r="AT33" s="62">
        <v>0.99459457397460938</v>
      </c>
      <c r="AU33" s="62">
        <v>0.95354312658309937</v>
      </c>
      <c r="AV33" s="63">
        <v>0.97560977935791016</v>
      </c>
      <c r="AW33" s="58">
        <v>246274.19354838709</v>
      </c>
      <c r="AX33" s="58">
        <v>195000</v>
      </c>
      <c r="AY33" s="61">
        <v>213590.28776978416</v>
      </c>
      <c r="AZ33" s="58">
        <v>195000</v>
      </c>
      <c r="BA33" s="59">
        <v>40.086330413818359</v>
      </c>
      <c r="BB33" s="59">
        <v>13</v>
      </c>
      <c r="BC33" s="62">
        <v>0.98003476858139038</v>
      </c>
      <c r="BD33" s="63">
        <v>1</v>
      </c>
    </row>
    <row r="34" spans="1:56" x14ac:dyDescent="0.3">
      <c r="A34" s="47">
        <v>44531</v>
      </c>
      <c r="B34" s="48">
        <v>171</v>
      </c>
      <c r="C34" s="49">
        <v>185</v>
      </c>
      <c r="D34" s="50">
        <v>1.0616929531097412</v>
      </c>
      <c r="E34" s="49">
        <v>95</v>
      </c>
      <c r="F34" s="49">
        <v>128</v>
      </c>
      <c r="G34" s="49">
        <v>219</v>
      </c>
      <c r="H34" s="51">
        <v>36248994</v>
      </c>
      <c r="I34" s="52">
        <v>211982.42105263157</v>
      </c>
      <c r="J34" s="53">
        <v>180000</v>
      </c>
      <c r="K34" s="54">
        <v>44.543861389160156</v>
      </c>
      <c r="L34" s="54">
        <v>17</v>
      </c>
      <c r="M34" s="55">
        <v>0.98369336128234863</v>
      </c>
      <c r="N34" s="55">
        <v>1</v>
      </c>
      <c r="O34" s="55">
        <v>0.95856982469558716</v>
      </c>
      <c r="P34" s="56">
        <v>0.98481011390686035</v>
      </c>
      <c r="Q34" s="52">
        <v>206811.89189189189</v>
      </c>
      <c r="R34" s="53">
        <v>164000</v>
      </c>
      <c r="S34" s="54">
        <v>83.783782958984375</v>
      </c>
      <c r="T34" s="54">
        <v>59</v>
      </c>
      <c r="U34" s="55">
        <v>0.97182589769363403</v>
      </c>
      <c r="V34" s="56">
        <v>1</v>
      </c>
      <c r="W34" s="53">
        <v>182032.10526315789</v>
      </c>
      <c r="X34" s="53">
        <v>165000</v>
      </c>
      <c r="Y34" s="52">
        <v>190312.8828125</v>
      </c>
      <c r="Z34" s="53">
        <v>179950</v>
      </c>
      <c r="AA34" s="54">
        <v>55.0703125</v>
      </c>
      <c r="AB34" s="54">
        <v>24.5</v>
      </c>
      <c r="AC34" s="55">
        <v>0.94711631536483765</v>
      </c>
      <c r="AD34" s="56">
        <v>0.97180056571960449</v>
      </c>
      <c r="AE34" s="52">
        <v>203998.61643835617</v>
      </c>
      <c r="AF34" s="53">
        <v>180000</v>
      </c>
      <c r="AG34" s="54">
        <v>45.885845184326172</v>
      </c>
      <c r="AH34" s="54">
        <v>21</v>
      </c>
      <c r="AI34" s="55">
        <v>0.98321002721786499</v>
      </c>
      <c r="AJ34" s="56">
        <v>1</v>
      </c>
      <c r="AK34" s="57">
        <v>2091</v>
      </c>
      <c r="AL34" s="58">
        <v>446626813</v>
      </c>
      <c r="AM34" s="59">
        <v>2332</v>
      </c>
      <c r="AN34" s="60">
        <v>2094</v>
      </c>
      <c r="AO34" s="61">
        <v>213594.84122429459</v>
      </c>
      <c r="AP34" s="58">
        <v>195000</v>
      </c>
      <c r="AQ34" s="59">
        <v>34.003826141357422</v>
      </c>
      <c r="AR34" s="59">
        <v>10</v>
      </c>
      <c r="AS34" s="62">
        <v>0.98978120088577271</v>
      </c>
      <c r="AT34" s="62">
        <v>1</v>
      </c>
      <c r="AU34" s="62">
        <v>0.9756619930267334</v>
      </c>
      <c r="AV34" s="63">
        <v>1</v>
      </c>
      <c r="AW34" s="58">
        <v>216558.09348198972</v>
      </c>
      <c r="AX34" s="58">
        <v>192000</v>
      </c>
      <c r="AY34" s="61">
        <v>216382.88538681949</v>
      </c>
      <c r="AZ34" s="58">
        <v>195000</v>
      </c>
      <c r="BA34" s="59">
        <v>33.194843292236328</v>
      </c>
      <c r="BB34" s="59">
        <v>10</v>
      </c>
      <c r="BC34" s="62">
        <v>0.97643423080444336</v>
      </c>
      <c r="BD34" s="63">
        <v>1</v>
      </c>
    </row>
    <row r="35" spans="1:56" x14ac:dyDescent="0.3">
      <c r="A35" s="47">
        <v>44501</v>
      </c>
      <c r="B35" s="48">
        <v>177</v>
      </c>
      <c r="C35" s="49">
        <v>249</v>
      </c>
      <c r="D35" s="50">
        <v>1.439306378364563</v>
      </c>
      <c r="E35" s="49">
        <v>138</v>
      </c>
      <c r="F35" s="49">
        <v>145</v>
      </c>
      <c r="G35" s="49">
        <v>250</v>
      </c>
      <c r="H35" s="51">
        <v>40189675</v>
      </c>
      <c r="I35" s="52">
        <v>227060.31073446327</v>
      </c>
      <c r="J35" s="53">
        <v>210000</v>
      </c>
      <c r="K35" s="54">
        <v>35.457626342773438</v>
      </c>
      <c r="L35" s="54">
        <v>23</v>
      </c>
      <c r="M35" s="55">
        <v>0.98360371589660645</v>
      </c>
      <c r="N35" s="55">
        <v>1</v>
      </c>
      <c r="O35" s="55">
        <v>0.96240365505218506</v>
      </c>
      <c r="P35" s="56">
        <v>0.97222220897674561</v>
      </c>
      <c r="Q35" s="52">
        <v>214005.47389558234</v>
      </c>
      <c r="R35" s="53">
        <v>165000</v>
      </c>
      <c r="S35" s="54">
        <v>86.935745239257813</v>
      </c>
      <c r="T35" s="54">
        <v>61</v>
      </c>
      <c r="U35" s="55">
        <v>0.96963804960250854</v>
      </c>
      <c r="V35" s="56">
        <v>1</v>
      </c>
      <c r="W35" s="53">
        <v>206270.27536231885</v>
      </c>
      <c r="X35" s="53">
        <v>206000</v>
      </c>
      <c r="Y35" s="52">
        <v>220811.01379310346</v>
      </c>
      <c r="Z35" s="53">
        <v>199000</v>
      </c>
      <c r="AA35" s="54">
        <v>38.400001525878906</v>
      </c>
      <c r="AB35" s="54">
        <v>16</v>
      </c>
      <c r="AC35" s="55">
        <v>0.96558606624603271</v>
      </c>
      <c r="AD35" s="56">
        <v>0.98571425676345825</v>
      </c>
      <c r="AE35" s="52">
        <v>221799.18799999999</v>
      </c>
      <c r="AF35" s="53">
        <v>192500</v>
      </c>
      <c r="AG35" s="54">
        <v>41.131999969482422</v>
      </c>
      <c r="AH35" s="54">
        <v>19</v>
      </c>
      <c r="AI35" s="55">
        <v>0.97809785604476929</v>
      </c>
      <c r="AJ35" s="56">
        <v>1</v>
      </c>
      <c r="AK35" s="57">
        <v>1920</v>
      </c>
      <c r="AL35" s="58">
        <v>410377819</v>
      </c>
      <c r="AM35" s="59">
        <v>2237</v>
      </c>
      <c r="AN35" s="60">
        <v>1966</v>
      </c>
      <c r="AO35" s="61">
        <v>213738.44739583333</v>
      </c>
      <c r="AP35" s="58">
        <v>195000</v>
      </c>
      <c r="AQ35" s="59">
        <v>33.065105438232422</v>
      </c>
      <c r="AR35" s="59">
        <v>10</v>
      </c>
      <c r="AS35" s="62">
        <v>0.99032342433929443</v>
      </c>
      <c r="AT35" s="62">
        <v>1</v>
      </c>
      <c r="AU35" s="62">
        <v>0.97718501091003418</v>
      </c>
      <c r="AV35" s="63">
        <v>1</v>
      </c>
      <c r="AW35" s="58">
        <v>218024.32901206973</v>
      </c>
      <c r="AX35" s="58">
        <v>194900</v>
      </c>
      <c r="AY35" s="61">
        <v>218080.22024415055</v>
      </c>
      <c r="AZ35" s="58">
        <v>198000</v>
      </c>
      <c r="BA35" s="59">
        <v>31.770599365234375</v>
      </c>
      <c r="BB35" s="59">
        <v>10</v>
      </c>
      <c r="BC35" s="62">
        <v>0.97834396362304688</v>
      </c>
      <c r="BD35" s="63">
        <v>1</v>
      </c>
    </row>
    <row r="36" spans="1:56" x14ac:dyDescent="0.3">
      <c r="A36" s="47">
        <v>44470</v>
      </c>
      <c r="B36" s="48">
        <v>164</v>
      </c>
      <c r="C36" s="49">
        <v>283</v>
      </c>
      <c r="D36" s="50">
        <v>1.6762093305587769</v>
      </c>
      <c r="E36" s="49">
        <v>144</v>
      </c>
      <c r="F36" s="49">
        <v>167</v>
      </c>
      <c r="G36" s="49">
        <v>289</v>
      </c>
      <c r="H36" s="51">
        <v>35981230</v>
      </c>
      <c r="I36" s="52">
        <v>219397.74390243902</v>
      </c>
      <c r="J36" s="53">
        <v>190575</v>
      </c>
      <c r="K36" s="54">
        <v>37.335365295410156</v>
      </c>
      <c r="L36" s="54">
        <v>17.5</v>
      </c>
      <c r="M36" s="55">
        <v>0.98192143440246582</v>
      </c>
      <c r="N36" s="55">
        <v>0.99888002872467041</v>
      </c>
      <c r="O36" s="55">
        <v>0.9562152624130249</v>
      </c>
      <c r="P36" s="56">
        <v>0.98238158226013184</v>
      </c>
      <c r="Q36" s="52">
        <v>226808.97526501768</v>
      </c>
      <c r="R36" s="53">
        <v>169000</v>
      </c>
      <c r="S36" s="54">
        <v>83.915191650390625</v>
      </c>
      <c r="T36" s="54">
        <v>60</v>
      </c>
      <c r="U36" s="55">
        <v>0.97155487537384033</v>
      </c>
      <c r="V36" s="56">
        <v>1</v>
      </c>
      <c r="W36" s="53">
        <v>245620.81944444444</v>
      </c>
      <c r="X36" s="53">
        <v>189950</v>
      </c>
      <c r="Y36" s="52">
        <v>228986.22754491019</v>
      </c>
      <c r="Z36" s="53">
        <v>199900</v>
      </c>
      <c r="AA36" s="54">
        <v>36.694610595703125</v>
      </c>
      <c r="AB36" s="54">
        <v>23</v>
      </c>
      <c r="AC36" s="55">
        <v>0.95300734043121338</v>
      </c>
      <c r="AD36" s="56">
        <v>0.97564470767974854</v>
      </c>
      <c r="AE36" s="52">
        <v>229566.26297577855</v>
      </c>
      <c r="AF36" s="53">
        <v>209000</v>
      </c>
      <c r="AG36" s="54">
        <v>38.784721374511719</v>
      </c>
      <c r="AH36" s="54">
        <v>23</v>
      </c>
      <c r="AI36" s="55">
        <v>0.97901701927185059</v>
      </c>
      <c r="AJ36" s="56">
        <v>1</v>
      </c>
      <c r="AK36" s="57">
        <v>1743</v>
      </c>
      <c r="AL36" s="58">
        <v>370188144</v>
      </c>
      <c r="AM36" s="59">
        <v>2099</v>
      </c>
      <c r="AN36" s="60">
        <v>1821</v>
      </c>
      <c r="AO36" s="61">
        <v>212385.62478485369</v>
      </c>
      <c r="AP36" s="58">
        <v>194000</v>
      </c>
      <c r="AQ36" s="59">
        <v>32.822147369384766</v>
      </c>
      <c r="AR36" s="59">
        <v>9</v>
      </c>
      <c r="AS36" s="62">
        <v>0.99100583791732788</v>
      </c>
      <c r="AT36" s="62">
        <v>1</v>
      </c>
      <c r="AU36" s="62">
        <v>0.97868692874908447</v>
      </c>
      <c r="AV36" s="63">
        <v>1</v>
      </c>
      <c r="AW36" s="58">
        <v>218797.10624106717</v>
      </c>
      <c r="AX36" s="58">
        <v>194500</v>
      </c>
      <c r="AY36" s="61">
        <v>217862.77649643054</v>
      </c>
      <c r="AZ36" s="58">
        <v>198000</v>
      </c>
      <c r="BA36" s="59">
        <v>31.24272346496582</v>
      </c>
      <c r="BB36" s="59">
        <v>9</v>
      </c>
      <c r="BC36" s="62">
        <v>0.97936040163040161</v>
      </c>
      <c r="BD36" s="63">
        <v>1</v>
      </c>
    </row>
    <row r="37" spans="1:56" x14ac:dyDescent="0.3">
      <c r="A37" s="47">
        <v>44440</v>
      </c>
      <c r="B37" s="48">
        <v>159</v>
      </c>
      <c r="C37" s="49">
        <v>330</v>
      </c>
      <c r="D37" s="50">
        <v>1.9565216302871704</v>
      </c>
      <c r="E37" s="49">
        <v>182</v>
      </c>
      <c r="F37" s="49">
        <v>163</v>
      </c>
      <c r="G37" s="49">
        <v>304</v>
      </c>
      <c r="H37" s="51">
        <v>33191169</v>
      </c>
      <c r="I37" s="52">
        <v>208749.49056603774</v>
      </c>
      <c r="J37" s="53">
        <v>190000</v>
      </c>
      <c r="K37" s="54">
        <v>23.522012710571289</v>
      </c>
      <c r="L37" s="54">
        <v>11</v>
      </c>
      <c r="M37" s="55">
        <v>0.9852365255355835</v>
      </c>
      <c r="N37" s="55">
        <v>1</v>
      </c>
      <c r="O37" s="55">
        <v>0.974162757396698</v>
      </c>
      <c r="P37" s="56">
        <v>0.98965519666671753</v>
      </c>
      <c r="Q37" s="52">
        <v>219032.26969696968</v>
      </c>
      <c r="R37" s="53">
        <v>169000</v>
      </c>
      <c r="S37" s="54">
        <v>75.769699096679688</v>
      </c>
      <c r="T37" s="54">
        <v>52</v>
      </c>
      <c r="U37" s="55">
        <v>0.9689643383026123</v>
      </c>
      <c r="V37" s="56">
        <v>1</v>
      </c>
      <c r="W37" s="53">
        <v>225229.38461538462</v>
      </c>
      <c r="X37" s="53">
        <v>195000</v>
      </c>
      <c r="Y37" s="52">
        <v>221732.20245398773</v>
      </c>
      <c r="Z37" s="53">
        <v>189950</v>
      </c>
      <c r="AA37" s="54">
        <v>34.533740997314453</v>
      </c>
      <c r="AB37" s="54">
        <v>17</v>
      </c>
      <c r="AC37" s="55">
        <v>0.96487241983413696</v>
      </c>
      <c r="AD37" s="56">
        <v>0.97777777910232544</v>
      </c>
      <c r="AE37" s="52">
        <v>221828.3125</v>
      </c>
      <c r="AF37" s="53">
        <v>195000</v>
      </c>
      <c r="AG37" s="54">
        <v>38.006599426269531</v>
      </c>
      <c r="AH37" s="54">
        <v>22</v>
      </c>
      <c r="AI37" s="55">
        <v>0.98221606016159058</v>
      </c>
      <c r="AJ37" s="56">
        <v>1</v>
      </c>
      <c r="AK37" s="57">
        <v>1579</v>
      </c>
      <c r="AL37" s="58">
        <v>334206914</v>
      </c>
      <c r="AM37" s="59">
        <v>1955</v>
      </c>
      <c r="AN37" s="60">
        <v>1654</v>
      </c>
      <c r="AO37" s="61">
        <v>211657.32362254593</v>
      </c>
      <c r="AP37" s="58">
        <v>195000</v>
      </c>
      <c r="AQ37" s="59">
        <v>32.353389739990234</v>
      </c>
      <c r="AR37" s="59">
        <v>9</v>
      </c>
      <c r="AS37" s="62">
        <v>0.99194931983947754</v>
      </c>
      <c r="AT37" s="62">
        <v>1</v>
      </c>
      <c r="AU37" s="62">
        <v>0.9810224175453186</v>
      </c>
      <c r="AV37" s="63">
        <v>1</v>
      </c>
      <c r="AW37" s="58">
        <v>216821.34424552429</v>
      </c>
      <c r="AX37" s="58">
        <v>194900</v>
      </c>
      <c r="AY37" s="61">
        <v>216739.67110036276</v>
      </c>
      <c r="AZ37" s="58">
        <v>197875</v>
      </c>
      <c r="BA37" s="59">
        <v>30.6922607421875</v>
      </c>
      <c r="BB37" s="59">
        <v>8</v>
      </c>
      <c r="BC37" s="62">
        <v>0.98202282190322876</v>
      </c>
      <c r="BD37" s="63">
        <v>1</v>
      </c>
    </row>
    <row r="38" spans="1:56" x14ac:dyDescent="0.3">
      <c r="A38" s="47">
        <v>44409</v>
      </c>
      <c r="B38" s="48">
        <v>186</v>
      </c>
      <c r="C38" s="49">
        <v>335</v>
      </c>
      <c r="D38" s="50">
        <v>2.000995397567749</v>
      </c>
      <c r="E38" s="49">
        <v>207</v>
      </c>
      <c r="F38" s="49">
        <v>152</v>
      </c>
      <c r="G38" s="49">
        <v>289</v>
      </c>
      <c r="H38" s="51">
        <v>41381095</v>
      </c>
      <c r="I38" s="52">
        <v>222479.00537634408</v>
      </c>
      <c r="J38" s="53">
        <v>215000</v>
      </c>
      <c r="K38" s="54">
        <v>26.166666030883789</v>
      </c>
      <c r="L38" s="54">
        <v>9</v>
      </c>
      <c r="M38" s="55">
        <v>0.98640435934066772</v>
      </c>
      <c r="N38" s="55">
        <v>1</v>
      </c>
      <c r="O38" s="55">
        <v>0.97092318534851074</v>
      </c>
      <c r="P38" s="56">
        <v>0.99558812379837036</v>
      </c>
      <c r="Q38" s="52">
        <v>221386.38805970148</v>
      </c>
      <c r="R38" s="53">
        <v>172500</v>
      </c>
      <c r="S38" s="54">
        <v>70.122390747070313</v>
      </c>
      <c r="T38" s="54">
        <v>45</v>
      </c>
      <c r="U38" s="55">
        <v>0.97380095720291138</v>
      </c>
      <c r="V38" s="56">
        <v>1</v>
      </c>
      <c r="W38" s="53">
        <v>202118.64251207729</v>
      </c>
      <c r="X38" s="53">
        <v>185000</v>
      </c>
      <c r="Y38" s="52">
        <v>202794.79605263157</v>
      </c>
      <c r="Z38" s="53">
        <v>187200</v>
      </c>
      <c r="AA38" s="54">
        <v>29.960525512695313</v>
      </c>
      <c r="AB38" s="54">
        <v>14</v>
      </c>
      <c r="AC38" s="55">
        <v>0.96708637475967407</v>
      </c>
      <c r="AD38" s="56">
        <v>0.98974466323852539</v>
      </c>
      <c r="AE38" s="52">
        <v>216193.9723183391</v>
      </c>
      <c r="AF38" s="53">
        <v>195000</v>
      </c>
      <c r="AG38" s="54">
        <v>31.16609001159668</v>
      </c>
      <c r="AH38" s="54">
        <v>13</v>
      </c>
      <c r="AI38" s="55">
        <v>0.98767966032028198</v>
      </c>
      <c r="AJ38" s="56">
        <v>1</v>
      </c>
      <c r="AK38" s="57">
        <v>1420</v>
      </c>
      <c r="AL38" s="58">
        <v>301015745</v>
      </c>
      <c r="AM38" s="59">
        <v>1773</v>
      </c>
      <c r="AN38" s="60">
        <v>1491</v>
      </c>
      <c r="AO38" s="61">
        <v>211982.9190140845</v>
      </c>
      <c r="AP38" s="58">
        <v>195000</v>
      </c>
      <c r="AQ38" s="59">
        <v>33.342254638671875</v>
      </c>
      <c r="AR38" s="59">
        <v>8</v>
      </c>
      <c r="AS38" s="62">
        <v>0.99270099401473999</v>
      </c>
      <c r="AT38" s="62">
        <v>1</v>
      </c>
      <c r="AU38" s="62">
        <v>0.98179101943969727</v>
      </c>
      <c r="AV38" s="63">
        <v>1</v>
      </c>
      <c r="AW38" s="58">
        <v>215958.25155104342</v>
      </c>
      <c r="AX38" s="58">
        <v>194900</v>
      </c>
      <c r="AY38" s="61">
        <v>216193.87458081823</v>
      </c>
      <c r="AZ38" s="58">
        <v>199000</v>
      </c>
      <c r="BA38" s="59">
        <v>30.272300720214844</v>
      </c>
      <c r="BB38" s="59">
        <v>8</v>
      </c>
      <c r="BC38" s="62">
        <v>0.98389899730682373</v>
      </c>
      <c r="BD38" s="63">
        <v>1</v>
      </c>
    </row>
    <row r="39" spans="1:56" x14ac:dyDescent="0.3">
      <c r="A39" s="47">
        <v>44378</v>
      </c>
      <c r="B39" s="48">
        <v>233</v>
      </c>
      <c r="C39" s="49">
        <v>319</v>
      </c>
      <c r="D39" s="50">
        <v>1.9197592735290527</v>
      </c>
      <c r="E39" s="49">
        <v>227</v>
      </c>
      <c r="F39" s="49">
        <v>170</v>
      </c>
      <c r="G39" s="49">
        <v>328</v>
      </c>
      <c r="H39" s="51">
        <v>52065955</v>
      </c>
      <c r="I39" s="52">
        <v>223459.03433476394</v>
      </c>
      <c r="J39" s="53">
        <v>210000</v>
      </c>
      <c r="K39" s="54">
        <v>20.549356460571289</v>
      </c>
      <c r="L39" s="54">
        <v>6</v>
      </c>
      <c r="M39" s="55">
        <v>1.0013525485992432</v>
      </c>
      <c r="N39" s="55">
        <v>1</v>
      </c>
      <c r="O39" s="55">
        <v>0.9971005916595459</v>
      </c>
      <c r="P39" s="56">
        <v>1</v>
      </c>
      <c r="Q39" s="52">
        <v>224924.60501567399</v>
      </c>
      <c r="R39" s="53">
        <v>175000</v>
      </c>
      <c r="S39" s="54">
        <v>67.830718994140625</v>
      </c>
      <c r="T39" s="54">
        <v>41</v>
      </c>
      <c r="U39" s="55">
        <v>0.9769597053527832</v>
      </c>
      <c r="V39" s="56">
        <v>1</v>
      </c>
      <c r="W39" s="53">
        <v>211895.20704845816</v>
      </c>
      <c r="X39" s="53">
        <v>185000</v>
      </c>
      <c r="Y39" s="52">
        <v>228172.93529411763</v>
      </c>
      <c r="Z39" s="53">
        <v>217900</v>
      </c>
      <c r="AA39" s="54">
        <v>24.576471328735352</v>
      </c>
      <c r="AB39" s="54">
        <v>9.5</v>
      </c>
      <c r="AC39" s="55">
        <v>0.97344011068344116</v>
      </c>
      <c r="AD39" s="56">
        <v>0.98757559061050415</v>
      </c>
      <c r="AE39" s="52">
        <v>228479.69207317074</v>
      </c>
      <c r="AF39" s="53">
        <v>215000</v>
      </c>
      <c r="AG39" s="54">
        <v>25.210365295410156</v>
      </c>
      <c r="AH39" s="54">
        <v>9</v>
      </c>
      <c r="AI39" s="55">
        <v>0.98860925436019897</v>
      </c>
      <c r="AJ39" s="56">
        <v>1</v>
      </c>
      <c r="AK39" s="57">
        <v>1234</v>
      </c>
      <c r="AL39" s="58">
        <v>259634650</v>
      </c>
      <c r="AM39" s="59">
        <v>1566</v>
      </c>
      <c r="AN39" s="60">
        <v>1339</v>
      </c>
      <c r="AO39" s="61">
        <v>210400.85089141005</v>
      </c>
      <c r="AP39" s="58">
        <v>193000</v>
      </c>
      <c r="AQ39" s="59">
        <v>34.423824310302734</v>
      </c>
      <c r="AR39" s="59">
        <v>8</v>
      </c>
      <c r="AS39" s="62">
        <v>0.99365007877349854</v>
      </c>
      <c r="AT39" s="62">
        <v>1</v>
      </c>
      <c r="AU39" s="62">
        <v>0.98343044519424438</v>
      </c>
      <c r="AV39" s="63">
        <v>1</v>
      </c>
      <c r="AW39" s="58">
        <v>217787.6251596424</v>
      </c>
      <c r="AX39" s="58">
        <v>195000</v>
      </c>
      <c r="AY39" s="61">
        <v>217714.90515309933</v>
      </c>
      <c r="AZ39" s="58">
        <v>199000</v>
      </c>
      <c r="BA39" s="59">
        <v>30.30769157409668</v>
      </c>
      <c r="BB39" s="59">
        <v>7</v>
      </c>
      <c r="BC39" s="62">
        <v>0.98580896854400635</v>
      </c>
      <c r="BD39" s="63">
        <v>1</v>
      </c>
    </row>
    <row r="40" spans="1:56" x14ac:dyDescent="0.3">
      <c r="A40" s="47">
        <v>44348</v>
      </c>
      <c r="B40" s="48">
        <v>242</v>
      </c>
      <c r="C40" s="49">
        <v>283</v>
      </c>
      <c r="D40" s="50">
        <v>1.7005507946014404</v>
      </c>
      <c r="E40" s="49">
        <v>258</v>
      </c>
      <c r="F40" s="49">
        <v>195</v>
      </c>
      <c r="G40" s="49">
        <v>389</v>
      </c>
      <c r="H40" s="51">
        <v>50759910</v>
      </c>
      <c r="I40" s="52">
        <v>209751.69421487604</v>
      </c>
      <c r="J40" s="53">
        <v>190250</v>
      </c>
      <c r="K40" s="54">
        <v>19.190082550048828</v>
      </c>
      <c r="L40" s="54">
        <v>5.5</v>
      </c>
      <c r="M40" s="55">
        <v>1.0062559843063354</v>
      </c>
      <c r="N40" s="55">
        <v>1</v>
      </c>
      <c r="O40" s="55">
        <v>0.99960851669311523</v>
      </c>
      <c r="P40" s="56">
        <v>1</v>
      </c>
      <c r="Q40" s="52">
        <v>232180.20848056537</v>
      </c>
      <c r="R40" s="53">
        <v>185000</v>
      </c>
      <c r="S40" s="54">
        <v>67.438163757324219</v>
      </c>
      <c r="T40" s="54">
        <v>42</v>
      </c>
      <c r="U40" s="55">
        <v>0.98058193922042847</v>
      </c>
      <c r="V40" s="56">
        <v>1</v>
      </c>
      <c r="W40" s="53">
        <v>207190.91085271319</v>
      </c>
      <c r="X40" s="53">
        <v>187750</v>
      </c>
      <c r="Y40" s="52">
        <v>217390.69743589743</v>
      </c>
      <c r="Z40" s="53">
        <v>209900</v>
      </c>
      <c r="AA40" s="54">
        <v>24.200000762939453</v>
      </c>
      <c r="AB40" s="54">
        <v>10</v>
      </c>
      <c r="AC40" s="55">
        <v>0.98333030939102173</v>
      </c>
      <c r="AD40" s="56">
        <v>1</v>
      </c>
      <c r="AE40" s="52">
        <v>226300.17737789202</v>
      </c>
      <c r="AF40" s="53">
        <v>215000</v>
      </c>
      <c r="AG40" s="54">
        <v>23.295629501342773</v>
      </c>
      <c r="AH40" s="54">
        <v>7</v>
      </c>
      <c r="AI40" s="55">
        <v>0.99206030368804932</v>
      </c>
      <c r="AJ40" s="56">
        <v>1</v>
      </c>
      <c r="AK40" s="57">
        <v>1001</v>
      </c>
      <c r="AL40" s="58">
        <v>207568695</v>
      </c>
      <c r="AM40" s="59">
        <v>1339</v>
      </c>
      <c r="AN40" s="60">
        <v>1169</v>
      </c>
      <c r="AO40" s="61">
        <v>207361.33366633367</v>
      </c>
      <c r="AP40" s="58">
        <v>190000</v>
      </c>
      <c r="AQ40" s="59">
        <v>37.653347015380859</v>
      </c>
      <c r="AR40" s="59">
        <v>9</v>
      </c>
      <c r="AS40" s="62">
        <v>0.99185717105865479</v>
      </c>
      <c r="AT40" s="62">
        <v>1</v>
      </c>
      <c r="AU40" s="62">
        <v>0.9802621603012085</v>
      </c>
      <c r="AV40" s="63">
        <v>1</v>
      </c>
      <c r="AW40" s="58">
        <v>218786.56385362209</v>
      </c>
      <c r="AX40" s="58">
        <v>199000</v>
      </c>
      <c r="AY40" s="61">
        <v>216194.06244653551</v>
      </c>
      <c r="AZ40" s="58">
        <v>199000</v>
      </c>
      <c r="BA40" s="59">
        <v>31.141145706176758</v>
      </c>
      <c r="BB40" s="59">
        <v>7</v>
      </c>
      <c r="BC40" s="62">
        <v>0.98760920763015747</v>
      </c>
      <c r="BD40" s="63">
        <v>1</v>
      </c>
    </row>
    <row r="41" spans="1:56" x14ac:dyDescent="0.3">
      <c r="A41" s="47">
        <v>44317</v>
      </c>
      <c r="B41" s="48">
        <v>211</v>
      </c>
      <c r="C41" s="49">
        <v>255</v>
      </c>
      <c r="D41" s="50">
        <v>1.5596330165863037</v>
      </c>
      <c r="E41" s="49">
        <v>248</v>
      </c>
      <c r="F41" s="49">
        <v>202</v>
      </c>
      <c r="G41" s="49">
        <v>415</v>
      </c>
      <c r="H41" s="51">
        <v>46247605</v>
      </c>
      <c r="I41" s="52">
        <v>219182.96208530807</v>
      </c>
      <c r="J41" s="53">
        <v>205000</v>
      </c>
      <c r="K41" s="54">
        <v>35.137439727783203</v>
      </c>
      <c r="L41" s="54">
        <v>6</v>
      </c>
      <c r="M41" s="55">
        <v>0.99503403902053833</v>
      </c>
      <c r="N41" s="55">
        <v>1</v>
      </c>
      <c r="O41" s="55">
        <v>0.98175603151321411</v>
      </c>
      <c r="P41" s="56">
        <v>1</v>
      </c>
      <c r="Q41" s="52">
        <v>239153.09803921569</v>
      </c>
      <c r="R41" s="53">
        <v>185000</v>
      </c>
      <c r="S41" s="54">
        <v>74.788238525390625</v>
      </c>
      <c r="T41" s="54">
        <v>47</v>
      </c>
      <c r="U41" s="55">
        <v>0.97909718751907349</v>
      </c>
      <c r="V41" s="56">
        <v>1</v>
      </c>
      <c r="W41" s="53">
        <v>214114.31451612903</v>
      </c>
      <c r="X41" s="53">
        <v>199950</v>
      </c>
      <c r="Y41" s="52">
        <v>224923.66336633664</v>
      </c>
      <c r="Z41" s="53">
        <v>212500</v>
      </c>
      <c r="AA41" s="54">
        <v>15.737624168395996</v>
      </c>
      <c r="AB41" s="54">
        <v>5</v>
      </c>
      <c r="AC41" s="55">
        <v>1.0059689283370972</v>
      </c>
      <c r="AD41" s="56">
        <v>1</v>
      </c>
      <c r="AE41" s="52">
        <v>215041.39759036145</v>
      </c>
      <c r="AF41" s="53">
        <v>194900</v>
      </c>
      <c r="AG41" s="54">
        <v>22.498794555664063</v>
      </c>
      <c r="AH41" s="54">
        <v>6</v>
      </c>
      <c r="AI41" s="55">
        <v>0.99275487661361694</v>
      </c>
      <c r="AJ41" s="56">
        <v>1</v>
      </c>
      <c r="AK41" s="57">
        <v>759</v>
      </c>
      <c r="AL41" s="58">
        <v>156808785</v>
      </c>
      <c r="AM41" s="59">
        <v>1081</v>
      </c>
      <c r="AN41" s="60">
        <v>974</v>
      </c>
      <c r="AO41" s="61">
        <v>206599.18972332016</v>
      </c>
      <c r="AP41" s="58">
        <v>190000</v>
      </c>
      <c r="AQ41" s="59">
        <v>43.540184020996094</v>
      </c>
      <c r="AR41" s="59">
        <v>11</v>
      </c>
      <c r="AS41" s="62">
        <v>0.98726630210876465</v>
      </c>
      <c r="AT41" s="62">
        <v>1</v>
      </c>
      <c r="AU41" s="62">
        <v>0.9740937352180481</v>
      </c>
      <c r="AV41" s="63">
        <v>0.99356681108474731</v>
      </c>
      <c r="AW41" s="58">
        <v>221554.07400555041</v>
      </c>
      <c r="AX41" s="58">
        <v>199900</v>
      </c>
      <c r="AY41" s="61">
        <v>215954.48973305954</v>
      </c>
      <c r="AZ41" s="58">
        <v>195000</v>
      </c>
      <c r="BA41" s="59">
        <v>32.530799865722656</v>
      </c>
      <c r="BB41" s="59">
        <v>6</v>
      </c>
      <c r="BC41" s="62">
        <v>0.98846143484115601</v>
      </c>
      <c r="BD41" s="63">
        <v>1</v>
      </c>
    </row>
    <row r="42" spans="1:56" x14ac:dyDescent="0.3">
      <c r="A42" s="47">
        <v>44287</v>
      </c>
      <c r="B42" s="48">
        <v>160</v>
      </c>
      <c r="C42" s="49">
        <v>238</v>
      </c>
      <c r="D42" s="50">
        <v>1.508716344833374</v>
      </c>
      <c r="E42" s="49">
        <v>261</v>
      </c>
      <c r="F42" s="49">
        <v>237</v>
      </c>
      <c r="G42" s="49">
        <v>425</v>
      </c>
      <c r="H42" s="51">
        <v>32206460</v>
      </c>
      <c r="I42" s="52">
        <v>201290.375</v>
      </c>
      <c r="J42" s="53">
        <v>182450</v>
      </c>
      <c r="K42" s="54">
        <v>31.431249618530273</v>
      </c>
      <c r="L42" s="54">
        <v>5</v>
      </c>
      <c r="M42" s="55">
        <v>0.99680078029632568</v>
      </c>
      <c r="N42" s="55">
        <v>1</v>
      </c>
      <c r="O42" s="55">
        <v>0.98645097017288208</v>
      </c>
      <c r="P42" s="56">
        <v>1</v>
      </c>
      <c r="Q42" s="52">
        <v>248495.9243697479</v>
      </c>
      <c r="R42" s="53">
        <v>181000</v>
      </c>
      <c r="S42" s="54">
        <v>72.466384887695313</v>
      </c>
      <c r="T42" s="54">
        <v>37.5</v>
      </c>
      <c r="U42" s="55">
        <v>0.97687637805938721</v>
      </c>
      <c r="V42" s="56">
        <v>1</v>
      </c>
      <c r="W42" s="53">
        <v>221405.97701149425</v>
      </c>
      <c r="X42" s="53">
        <v>194900</v>
      </c>
      <c r="Y42" s="52">
        <v>207849.99578059072</v>
      </c>
      <c r="Z42" s="53">
        <v>188000</v>
      </c>
      <c r="AA42" s="54">
        <v>25.953586578369141</v>
      </c>
      <c r="AB42" s="54">
        <v>6</v>
      </c>
      <c r="AC42" s="55">
        <v>0.98769503831863403</v>
      </c>
      <c r="AD42" s="56">
        <v>1</v>
      </c>
      <c r="AE42" s="52">
        <v>215770.69176470587</v>
      </c>
      <c r="AF42" s="53">
        <v>199000</v>
      </c>
      <c r="AG42" s="54">
        <v>32.425884246826172</v>
      </c>
      <c r="AH42" s="54">
        <v>6</v>
      </c>
      <c r="AI42" s="55">
        <v>0.98898851871490479</v>
      </c>
      <c r="AJ42" s="56">
        <v>1</v>
      </c>
      <c r="AK42" s="57">
        <v>548</v>
      </c>
      <c r="AL42" s="58">
        <v>110561180</v>
      </c>
      <c r="AM42" s="59">
        <v>833</v>
      </c>
      <c r="AN42" s="60">
        <v>772</v>
      </c>
      <c r="AO42" s="61">
        <v>201753.97810218978</v>
      </c>
      <c r="AP42" s="58">
        <v>184750</v>
      </c>
      <c r="AQ42" s="59">
        <v>46.775547027587891</v>
      </c>
      <c r="AR42" s="59">
        <v>14</v>
      </c>
      <c r="AS42" s="62">
        <v>0.98427540063858032</v>
      </c>
      <c r="AT42" s="62">
        <v>1</v>
      </c>
      <c r="AU42" s="62">
        <v>0.97114342451095581</v>
      </c>
      <c r="AV42" s="63">
        <v>0.98958301544189453</v>
      </c>
      <c r="AW42" s="58">
        <v>223769.0324129652</v>
      </c>
      <c r="AX42" s="58">
        <v>199000</v>
      </c>
      <c r="AY42" s="61">
        <v>213607.63341968911</v>
      </c>
      <c r="AZ42" s="58">
        <v>192250</v>
      </c>
      <c r="BA42" s="59">
        <v>36.924869537353516</v>
      </c>
      <c r="BB42" s="59">
        <v>7</v>
      </c>
      <c r="BC42" s="62">
        <v>0.98388046026229858</v>
      </c>
      <c r="BD42" s="63">
        <v>1</v>
      </c>
    </row>
    <row r="43" spans="1:56" x14ac:dyDescent="0.3">
      <c r="A43" s="47">
        <v>44256</v>
      </c>
      <c r="B43" s="48">
        <v>167</v>
      </c>
      <c r="C43" s="49">
        <v>239</v>
      </c>
      <c r="D43" s="50">
        <v>1.5536295175552368</v>
      </c>
      <c r="E43" s="49">
        <v>271</v>
      </c>
      <c r="F43" s="49">
        <v>233</v>
      </c>
      <c r="G43" s="49">
        <v>336</v>
      </c>
      <c r="H43" s="51">
        <v>35149293</v>
      </c>
      <c r="I43" s="52">
        <v>210474.80838323353</v>
      </c>
      <c r="J43" s="53">
        <v>189000</v>
      </c>
      <c r="K43" s="54">
        <v>52.700599670410156</v>
      </c>
      <c r="L43" s="54">
        <v>16</v>
      </c>
      <c r="M43" s="55">
        <v>0.98837572336196899</v>
      </c>
      <c r="N43" s="55">
        <v>0.9959072470664978</v>
      </c>
      <c r="O43" s="55">
        <v>0.97552680969238281</v>
      </c>
      <c r="P43" s="56">
        <v>0.98561149835586548</v>
      </c>
      <c r="Q43" s="52">
        <v>232930.53974895398</v>
      </c>
      <c r="R43" s="53">
        <v>169900</v>
      </c>
      <c r="S43" s="54">
        <v>80.142257690429688</v>
      </c>
      <c r="T43" s="54">
        <v>42</v>
      </c>
      <c r="U43" s="55">
        <v>0.97470080852508545</v>
      </c>
      <c r="V43" s="56">
        <v>1</v>
      </c>
      <c r="W43" s="53">
        <v>236210.14760147603</v>
      </c>
      <c r="X43" s="53">
        <v>218000</v>
      </c>
      <c r="Y43" s="52">
        <v>216824.65665236051</v>
      </c>
      <c r="Z43" s="53">
        <v>204900</v>
      </c>
      <c r="AA43" s="54">
        <v>32.472103118896484</v>
      </c>
      <c r="AB43" s="54">
        <v>5</v>
      </c>
      <c r="AC43" s="55">
        <v>0.98785948753356934</v>
      </c>
      <c r="AD43" s="56">
        <v>1</v>
      </c>
      <c r="AE43" s="52">
        <v>215232.15773809524</v>
      </c>
      <c r="AF43" s="53">
        <v>199700</v>
      </c>
      <c r="AG43" s="54">
        <v>35.741069793701172</v>
      </c>
      <c r="AH43" s="54">
        <v>7</v>
      </c>
      <c r="AI43" s="55">
        <v>0.99059581756591797</v>
      </c>
      <c r="AJ43" s="56">
        <v>1</v>
      </c>
      <c r="AK43" s="57">
        <v>388</v>
      </c>
      <c r="AL43" s="58">
        <v>78354720</v>
      </c>
      <c r="AM43" s="59">
        <v>572</v>
      </c>
      <c r="AN43" s="60">
        <v>535</v>
      </c>
      <c r="AO43" s="61">
        <v>201945.15463917525</v>
      </c>
      <c r="AP43" s="58">
        <v>184750</v>
      </c>
      <c r="AQ43" s="59">
        <v>53.103092193603516</v>
      </c>
      <c r="AR43" s="59">
        <v>20</v>
      </c>
      <c r="AS43" s="62">
        <v>0.97911030054092407</v>
      </c>
      <c r="AT43" s="62">
        <v>0.99207842350006104</v>
      </c>
      <c r="AU43" s="62">
        <v>0.96483105421066284</v>
      </c>
      <c r="AV43" s="63">
        <v>0.98533374071121216</v>
      </c>
      <c r="AW43" s="58">
        <v>224847.27972027971</v>
      </c>
      <c r="AX43" s="58">
        <v>199900</v>
      </c>
      <c r="AY43" s="61">
        <v>216158.21308411215</v>
      </c>
      <c r="AZ43" s="58">
        <v>197000</v>
      </c>
      <c r="BA43" s="59">
        <v>41.785045623779297</v>
      </c>
      <c r="BB43" s="59">
        <v>9</v>
      </c>
      <c r="BC43" s="62">
        <v>0.98219066858291626</v>
      </c>
      <c r="BD43" s="63">
        <v>1</v>
      </c>
    </row>
    <row r="44" spans="1:56" x14ac:dyDescent="0.3">
      <c r="A44" s="47">
        <v>44228</v>
      </c>
      <c r="B44" s="48">
        <v>116</v>
      </c>
      <c r="C44" s="49">
        <v>234</v>
      </c>
      <c r="D44" s="50">
        <v>1.5488141775131226</v>
      </c>
      <c r="E44" s="49">
        <v>159</v>
      </c>
      <c r="F44" s="49">
        <v>148</v>
      </c>
      <c r="G44" s="49">
        <v>282</v>
      </c>
      <c r="H44" s="51">
        <v>23217866</v>
      </c>
      <c r="I44" s="52">
        <v>200154.0172413793</v>
      </c>
      <c r="J44" s="53">
        <v>180000</v>
      </c>
      <c r="K44" s="54">
        <v>49.620689392089844</v>
      </c>
      <c r="L44" s="54">
        <v>25.5</v>
      </c>
      <c r="M44" s="55">
        <v>0.97671627998352051</v>
      </c>
      <c r="N44" s="55">
        <v>0.99188178777694702</v>
      </c>
      <c r="O44" s="55">
        <v>0.96137881278991699</v>
      </c>
      <c r="P44" s="56">
        <v>0.98511826992034912</v>
      </c>
      <c r="Q44" s="52">
        <v>213965.36324786325</v>
      </c>
      <c r="R44" s="53">
        <v>168500</v>
      </c>
      <c r="S44" s="54">
        <v>98.175216674804688</v>
      </c>
      <c r="T44" s="54">
        <v>63</v>
      </c>
      <c r="U44" s="55">
        <v>0.97652739286422729</v>
      </c>
      <c r="V44" s="56">
        <v>1</v>
      </c>
      <c r="W44" s="53">
        <v>222173.2641509434</v>
      </c>
      <c r="X44" s="53">
        <v>199900</v>
      </c>
      <c r="Y44" s="52">
        <v>226305.40540540541</v>
      </c>
      <c r="Z44" s="53">
        <v>204950</v>
      </c>
      <c r="AA44" s="54">
        <v>37.56756591796875</v>
      </c>
      <c r="AB44" s="54">
        <v>8.5</v>
      </c>
      <c r="AC44" s="55">
        <v>0.98309063911437988</v>
      </c>
      <c r="AD44" s="56">
        <v>1</v>
      </c>
      <c r="AE44" s="52">
        <v>207510.10283687944</v>
      </c>
      <c r="AF44" s="53">
        <v>182750</v>
      </c>
      <c r="AG44" s="54">
        <v>49.340427398681641</v>
      </c>
      <c r="AH44" s="54">
        <v>14</v>
      </c>
      <c r="AI44" s="55">
        <v>0.98587942123413086</v>
      </c>
      <c r="AJ44" s="56">
        <v>1</v>
      </c>
      <c r="AK44" s="57">
        <v>221</v>
      </c>
      <c r="AL44" s="58">
        <v>43205427</v>
      </c>
      <c r="AM44" s="59">
        <v>301</v>
      </c>
      <c r="AN44" s="60">
        <v>302</v>
      </c>
      <c r="AO44" s="61">
        <v>195499.66968325793</v>
      </c>
      <c r="AP44" s="58">
        <v>180000</v>
      </c>
      <c r="AQ44" s="59">
        <v>53.407238006591797</v>
      </c>
      <c r="AR44" s="59">
        <v>28</v>
      </c>
      <c r="AS44" s="62">
        <v>0.97210890054702759</v>
      </c>
      <c r="AT44" s="62">
        <v>0.98974359035491943</v>
      </c>
      <c r="AU44" s="62">
        <v>0.95674878358840942</v>
      </c>
      <c r="AV44" s="63">
        <v>0.98477613925933838</v>
      </c>
      <c r="AW44" s="58">
        <v>214616.92358803988</v>
      </c>
      <c r="AX44" s="58">
        <v>190000</v>
      </c>
      <c r="AY44" s="61">
        <v>215644.03642384105</v>
      </c>
      <c r="AZ44" s="58">
        <v>192500</v>
      </c>
      <c r="BA44" s="59">
        <v>48.970199584960938</v>
      </c>
      <c r="BB44" s="59">
        <v>14</v>
      </c>
      <c r="BC44" s="62">
        <v>0.97781705856323242</v>
      </c>
      <c r="BD44" s="63">
        <v>0.98979073762893677</v>
      </c>
    </row>
    <row r="45" spans="1:56" x14ac:dyDescent="0.3">
      <c r="A45" s="47">
        <v>44197</v>
      </c>
      <c r="B45" s="48">
        <v>105</v>
      </c>
      <c r="C45" s="49">
        <v>242</v>
      </c>
      <c r="D45" s="50">
        <v>1.6214405298233032</v>
      </c>
      <c r="E45" s="49">
        <v>142</v>
      </c>
      <c r="F45" s="49">
        <v>154</v>
      </c>
      <c r="G45" s="49">
        <v>247</v>
      </c>
      <c r="H45" s="51">
        <v>19987561</v>
      </c>
      <c r="I45" s="52">
        <v>190357.7238095238</v>
      </c>
      <c r="J45" s="53">
        <v>187000</v>
      </c>
      <c r="K45" s="54">
        <v>57.590476989746094</v>
      </c>
      <c r="L45" s="54">
        <v>32</v>
      </c>
      <c r="M45" s="55">
        <v>0.96701878309249878</v>
      </c>
      <c r="N45" s="55">
        <v>0.98918920755386353</v>
      </c>
      <c r="O45" s="55">
        <v>0.95163363218307495</v>
      </c>
      <c r="P45" s="56">
        <v>0.98473280668258667</v>
      </c>
      <c r="Q45" s="52">
        <v>206947.31404958677</v>
      </c>
      <c r="R45" s="53">
        <v>162750</v>
      </c>
      <c r="S45" s="54">
        <v>105.92562103271484</v>
      </c>
      <c r="T45" s="54">
        <v>77.5</v>
      </c>
      <c r="U45" s="55">
        <v>0.97445225715637207</v>
      </c>
      <c r="V45" s="56">
        <v>1</v>
      </c>
      <c r="W45" s="53">
        <v>206155.95070422534</v>
      </c>
      <c r="X45" s="53">
        <v>176500</v>
      </c>
      <c r="Y45" s="52">
        <v>205398.04545454544</v>
      </c>
      <c r="Z45" s="53">
        <v>180000</v>
      </c>
      <c r="AA45" s="54">
        <v>59.928569793701172</v>
      </c>
      <c r="AB45" s="54">
        <v>28.5</v>
      </c>
      <c r="AC45" s="55">
        <v>0.97274887561798096</v>
      </c>
      <c r="AD45" s="56">
        <v>0.98590075969696045</v>
      </c>
      <c r="AE45" s="52">
        <v>201018.2145748988</v>
      </c>
      <c r="AF45" s="53">
        <v>178000</v>
      </c>
      <c r="AG45" s="54">
        <v>57.214576721191406</v>
      </c>
      <c r="AH45" s="54">
        <v>29</v>
      </c>
      <c r="AI45" s="55">
        <v>0.98491334915161133</v>
      </c>
      <c r="AJ45" s="56">
        <v>1</v>
      </c>
      <c r="AK45" s="57">
        <v>105</v>
      </c>
      <c r="AL45" s="58">
        <v>19987561</v>
      </c>
      <c r="AM45" s="59">
        <v>142</v>
      </c>
      <c r="AN45" s="60">
        <v>154</v>
      </c>
      <c r="AO45" s="61">
        <v>190357.7238095238</v>
      </c>
      <c r="AP45" s="58">
        <v>187000</v>
      </c>
      <c r="AQ45" s="59">
        <v>57.590476989746094</v>
      </c>
      <c r="AR45" s="59">
        <v>32</v>
      </c>
      <c r="AS45" s="62">
        <v>0.96701878309249878</v>
      </c>
      <c r="AT45" s="62">
        <v>0.98918920755386353</v>
      </c>
      <c r="AU45" s="62">
        <v>0.95163363218307495</v>
      </c>
      <c r="AV45" s="63">
        <v>0.98473280668258667</v>
      </c>
      <c r="AW45" s="58">
        <v>206155.95070422534</v>
      </c>
      <c r="AX45" s="58">
        <v>176500</v>
      </c>
      <c r="AY45" s="61">
        <v>205398.04545454544</v>
      </c>
      <c r="AZ45" s="58">
        <v>180000</v>
      </c>
      <c r="BA45" s="59">
        <v>59.928569793701172</v>
      </c>
      <c r="BB45" s="59">
        <v>28.5</v>
      </c>
      <c r="BC45" s="62">
        <v>0.97274887561798096</v>
      </c>
      <c r="BD45" s="63">
        <v>0.98590075969696045</v>
      </c>
    </row>
    <row r="46" spans="1:56" x14ac:dyDescent="0.3">
      <c r="A46" s="47">
        <v>44166</v>
      </c>
      <c r="B46" s="48">
        <v>156</v>
      </c>
      <c r="C46" s="49">
        <v>278</v>
      </c>
      <c r="D46" s="50">
        <v>1.8826184272766113</v>
      </c>
      <c r="E46" s="49">
        <v>93</v>
      </c>
      <c r="F46" s="49">
        <v>106</v>
      </c>
      <c r="G46" s="49">
        <v>197</v>
      </c>
      <c r="H46" s="51">
        <v>28989649</v>
      </c>
      <c r="I46" s="52">
        <v>185831.08333333334</v>
      </c>
      <c r="J46" s="53">
        <v>180500</v>
      </c>
      <c r="K46" s="54">
        <v>55.884616851806641</v>
      </c>
      <c r="L46" s="54">
        <v>25.5</v>
      </c>
      <c r="M46" s="55">
        <v>0.97269624471664429</v>
      </c>
      <c r="N46" s="55">
        <v>0.98286449909210205</v>
      </c>
      <c r="O46" s="55">
        <v>0.95114052295684814</v>
      </c>
      <c r="P46" s="56">
        <v>0.97569119930267334</v>
      </c>
      <c r="Q46" s="52">
        <v>212311.14748201438</v>
      </c>
      <c r="R46" s="53">
        <v>163950</v>
      </c>
      <c r="S46" s="54">
        <v>107.053955078125</v>
      </c>
      <c r="T46" s="54">
        <v>75</v>
      </c>
      <c r="U46" s="55">
        <v>0.97655594348907471</v>
      </c>
      <c r="V46" s="56">
        <v>1</v>
      </c>
      <c r="W46" s="53">
        <v>191302.13978494622</v>
      </c>
      <c r="X46" s="53">
        <v>172000</v>
      </c>
      <c r="Y46" s="52">
        <v>191943.06603773584</v>
      </c>
      <c r="Z46" s="53">
        <v>179900</v>
      </c>
      <c r="AA46" s="54">
        <v>55.490566253662109</v>
      </c>
      <c r="AB46" s="54">
        <v>28.5</v>
      </c>
      <c r="AC46" s="55">
        <v>0.94598996639251709</v>
      </c>
      <c r="AD46" s="56">
        <v>0.97546076774597168</v>
      </c>
      <c r="AE46" s="52">
        <v>193255.90862944163</v>
      </c>
      <c r="AF46" s="53">
        <v>185000</v>
      </c>
      <c r="AG46" s="54">
        <v>55.101524353027344</v>
      </c>
      <c r="AH46" s="54">
        <v>32</v>
      </c>
      <c r="AI46" s="55">
        <v>0.98049700260162354</v>
      </c>
      <c r="AJ46" s="56">
        <v>1</v>
      </c>
      <c r="AK46" s="57">
        <v>1772</v>
      </c>
      <c r="AL46" s="58">
        <v>351264256</v>
      </c>
      <c r="AM46" s="59">
        <v>2113</v>
      </c>
      <c r="AN46" s="60">
        <v>1814</v>
      </c>
      <c r="AO46" s="61">
        <v>198230.39277652369</v>
      </c>
      <c r="AP46" s="58">
        <v>185000</v>
      </c>
      <c r="AQ46" s="59">
        <v>60.129795074462891</v>
      </c>
      <c r="AR46" s="59">
        <v>27</v>
      </c>
      <c r="AS46" s="62">
        <v>0.98040288686752319</v>
      </c>
      <c r="AT46" s="62">
        <v>0.98741531372070313</v>
      </c>
      <c r="AU46" s="62">
        <v>0.96000027656555176</v>
      </c>
      <c r="AV46" s="63">
        <v>0.97777777910232544</v>
      </c>
      <c r="AW46" s="58">
        <v>203572.47752011358</v>
      </c>
      <c r="AX46" s="58">
        <v>184950</v>
      </c>
      <c r="AY46" s="61">
        <v>202189.45644983463</v>
      </c>
      <c r="AZ46" s="58">
        <v>188700</v>
      </c>
      <c r="BA46" s="59">
        <v>58.036933898925781</v>
      </c>
      <c r="BB46" s="59">
        <v>26</v>
      </c>
      <c r="BC46" s="62">
        <v>0.95991134643554688</v>
      </c>
      <c r="BD46" s="63">
        <v>0.97844827175140381</v>
      </c>
    </row>
    <row r="47" spans="1:56" x14ac:dyDescent="0.3">
      <c r="A47" s="47">
        <v>44136</v>
      </c>
      <c r="B47" s="48">
        <v>127</v>
      </c>
      <c r="C47" s="49">
        <v>325</v>
      </c>
      <c r="D47" s="50">
        <v>2.2661242485046387</v>
      </c>
      <c r="E47" s="49">
        <v>124</v>
      </c>
      <c r="F47" s="49">
        <v>140</v>
      </c>
      <c r="G47" s="49">
        <v>249</v>
      </c>
      <c r="H47" s="51">
        <v>25369919</v>
      </c>
      <c r="I47" s="52">
        <v>199763.14173228346</v>
      </c>
      <c r="J47" s="53">
        <v>185500</v>
      </c>
      <c r="K47" s="54">
        <v>43.251968383789063</v>
      </c>
      <c r="L47" s="54">
        <v>16</v>
      </c>
      <c r="M47" s="55">
        <v>0.98941797018051147</v>
      </c>
      <c r="N47" s="55">
        <v>0.9927942156791687</v>
      </c>
      <c r="O47" s="55">
        <v>0.97733747959136963</v>
      </c>
      <c r="P47" s="56">
        <v>0.98492306470870972</v>
      </c>
      <c r="Q47" s="52">
        <v>207549.73846153845</v>
      </c>
      <c r="R47" s="53">
        <v>163500</v>
      </c>
      <c r="S47" s="54">
        <v>109.87692260742188</v>
      </c>
      <c r="T47" s="54">
        <v>70</v>
      </c>
      <c r="U47" s="55">
        <v>0.97028237581253052</v>
      </c>
      <c r="V47" s="56">
        <v>1</v>
      </c>
      <c r="W47" s="53">
        <v>193313.8306451613</v>
      </c>
      <c r="X47" s="53">
        <v>176000</v>
      </c>
      <c r="Y47" s="52">
        <v>190679.27857142859</v>
      </c>
      <c r="Z47" s="53">
        <v>179900</v>
      </c>
      <c r="AA47" s="54">
        <v>54.778572082519531</v>
      </c>
      <c r="AB47" s="54">
        <v>25</v>
      </c>
      <c r="AC47" s="55">
        <v>0.95572572946548462</v>
      </c>
      <c r="AD47" s="56">
        <v>0.97996938228607178</v>
      </c>
      <c r="AE47" s="52">
        <v>192632.70281124499</v>
      </c>
      <c r="AF47" s="53">
        <v>187000</v>
      </c>
      <c r="AG47" s="54">
        <v>52.261043548583984</v>
      </c>
      <c r="AH47" s="54">
        <v>27</v>
      </c>
      <c r="AI47" s="55">
        <v>0.98043286800384521</v>
      </c>
      <c r="AJ47" s="56">
        <v>1</v>
      </c>
      <c r="AK47" s="57">
        <v>1616</v>
      </c>
      <c r="AL47" s="58">
        <v>322274607</v>
      </c>
      <c r="AM47" s="59">
        <v>2020</v>
      </c>
      <c r="AN47" s="60">
        <v>1708</v>
      </c>
      <c r="AO47" s="61">
        <v>199427.3558168317</v>
      </c>
      <c r="AP47" s="58">
        <v>185250</v>
      </c>
      <c r="AQ47" s="59">
        <v>60.539604187011719</v>
      </c>
      <c r="AR47" s="59">
        <v>27.5</v>
      </c>
      <c r="AS47" s="62">
        <v>0.98114728927612305</v>
      </c>
      <c r="AT47" s="62">
        <v>0.98765432834625244</v>
      </c>
      <c r="AU47" s="62">
        <v>0.96085816621780396</v>
      </c>
      <c r="AV47" s="63">
        <v>0.97777777910232544</v>
      </c>
      <c r="AW47" s="58">
        <v>204137.39900990098</v>
      </c>
      <c r="AX47" s="58">
        <v>185000</v>
      </c>
      <c r="AY47" s="61">
        <v>202825.35655737706</v>
      </c>
      <c r="AZ47" s="58">
        <v>189000</v>
      </c>
      <c r="BA47" s="59">
        <v>58.194965362548828</v>
      </c>
      <c r="BB47" s="59">
        <v>26</v>
      </c>
      <c r="BC47" s="62">
        <v>0.96077781915664673</v>
      </c>
      <c r="BD47" s="63">
        <v>0.97857141494750977</v>
      </c>
    </row>
    <row r="48" spans="1:56" x14ac:dyDescent="0.3">
      <c r="A48" s="47">
        <v>44105</v>
      </c>
      <c r="B48" s="48">
        <v>162</v>
      </c>
      <c r="C48" s="49">
        <v>360</v>
      </c>
      <c r="D48" s="50">
        <v>2.5292739868164063</v>
      </c>
      <c r="E48" s="49">
        <v>167</v>
      </c>
      <c r="F48" s="49">
        <v>138</v>
      </c>
      <c r="G48" s="49">
        <v>243</v>
      </c>
      <c r="H48" s="51">
        <v>32581709</v>
      </c>
      <c r="I48" s="52">
        <v>201121.66049382716</v>
      </c>
      <c r="J48" s="53">
        <v>188000</v>
      </c>
      <c r="K48" s="54">
        <v>47.432098388671875</v>
      </c>
      <c r="L48" s="54">
        <v>21.5</v>
      </c>
      <c r="M48" s="55">
        <v>0.98221391439437866</v>
      </c>
      <c r="N48" s="55">
        <v>0.99353748559951782</v>
      </c>
      <c r="O48" s="55">
        <v>0.96429431438446045</v>
      </c>
      <c r="P48" s="56">
        <v>0.98211091756820679</v>
      </c>
      <c r="Q48" s="52">
        <v>210958.86111111112</v>
      </c>
      <c r="R48" s="53">
        <v>166000</v>
      </c>
      <c r="S48" s="54">
        <v>98.061111450195313</v>
      </c>
      <c r="T48" s="54">
        <v>66</v>
      </c>
      <c r="U48" s="55">
        <v>0.97145354747772217</v>
      </c>
      <c r="V48" s="56">
        <v>1</v>
      </c>
      <c r="W48" s="53">
        <v>194789.21556886227</v>
      </c>
      <c r="X48" s="53">
        <v>185000</v>
      </c>
      <c r="Y48" s="52">
        <v>192534.41304347827</v>
      </c>
      <c r="Z48" s="53">
        <v>187250</v>
      </c>
      <c r="AA48" s="54">
        <v>38.78985595703125</v>
      </c>
      <c r="AB48" s="54">
        <v>18.5</v>
      </c>
      <c r="AC48" s="55">
        <v>0.97765827178955078</v>
      </c>
      <c r="AD48" s="56">
        <v>0.97889131307601929</v>
      </c>
      <c r="AE48" s="52">
        <v>195969.51440329218</v>
      </c>
      <c r="AF48" s="53">
        <v>185000</v>
      </c>
      <c r="AG48" s="54">
        <v>53.954730987548828</v>
      </c>
      <c r="AH48" s="54">
        <v>24</v>
      </c>
      <c r="AI48" s="55">
        <v>0.98262494802474976</v>
      </c>
      <c r="AJ48" s="56">
        <v>1</v>
      </c>
      <c r="AK48" s="57">
        <v>1489</v>
      </c>
      <c r="AL48" s="58">
        <v>296904688</v>
      </c>
      <c r="AM48" s="59">
        <v>1896</v>
      </c>
      <c r="AN48" s="60">
        <v>1568</v>
      </c>
      <c r="AO48" s="61">
        <v>199398.71591672263</v>
      </c>
      <c r="AP48" s="58">
        <v>185000</v>
      </c>
      <c r="AQ48" s="59">
        <v>62.014102935791016</v>
      </c>
      <c r="AR48" s="59">
        <v>28</v>
      </c>
      <c r="AS48" s="62">
        <v>0.9804413914680481</v>
      </c>
      <c r="AT48" s="62">
        <v>0.98705071210861206</v>
      </c>
      <c r="AU48" s="62">
        <v>0.95944786071777344</v>
      </c>
      <c r="AV48" s="63">
        <v>0.97751498222351074</v>
      </c>
      <c r="AW48" s="58">
        <v>204845.26951476792</v>
      </c>
      <c r="AX48" s="58">
        <v>185000</v>
      </c>
      <c r="AY48" s="61">
        <v>203909.82780612246</v>
      </c>
      <c r="AZ48" s="58">
        <v>189700</v>
      </c>
      <c r="BA48" s="59">
        <v>58.5</v>
      </c>
      <c r="BB48" s="59">
        <v>26</v>
      </c>
      <c r="BC48" s="62">
        <v>0.96123039722442627</v>
      </c>
      <c r="BD48" s="63">
        <v>0.97844827175140381</v>
      </c>
    </row>
    <row r="49" spans="1:56" x14ac:dyDescent="0.3">
      <c r="A49" s="47">
        <v>44075</v>
      </c>
      <c r="B49" s="48">
        <v>144</v>
      </c>
      <c r="C49" s="49">
        <v>371</v>
      </c>
      <c r="D49" s="50">
        <v>2.6594982147216797</v>
      </c>
      <c r="E49" s="49">
        <v>165</v>
      </c>
      <c r="F49" s="49">
        <v>135</v>
      </c>
      <c r="G49" s="49">
        <v>264</v>
      </c>
      <c r="H49" s="51">
        <v>27968834</v>
      </c>
      <c r="I49" s="52">
        <v>194228.01388888888</v>
      </c>
      <c r="J49" s="53">
        <v>176750</v>
      </c>
      <c r="K49" s="54">
        <v>49.458332061767578</v>
      </c>
      <c r="L49" s="54">
        <v>23</v>
      </c>
      <c r="M49" s="55">
        <v>0.98105967044830322</v>
      </c>
      <c r="N49" s="55">
        <v>0.98811286687850952</v>
      </c>
      <c r="O49" s="55">
        <v>0.96210157871246338</v>
      </c>
      <c r="P49" s="56">
        <v>0.97943389415740967</v>
      </c>
      <c r="Q49" s="52">
        <v>213508.99730458221</v>
      </c>
      <c r="R49" s="53">
        <v>165000</v>
      </c>
      <c r="S49" s="54">
        <v>96.808624267578125</v>
      </c>
      <c r="T49" s="54">
        <v>63</v>
      </c>
      <c r="U49" s="55">
        <v>0.97480106353759766</v>
      </c>
      <c r="V49" s="56">
        <v>1</v>
      </c>
      <c r="W49" s="53">
        <v>186871.2</v>
      </c>
      <c r="X49" s="53">
        <v>169900</v>
      </c>
      <c r="Y49" s="52">
        <v>195297.01481481481</v>
      </c>
      <c r="Z49" s="53">
        <v>175900</v>
      </c>
      <c r="AA49" s="54">
        <v>59.229629516601563</v>
      </c>
      <c r="AB49" s="54">
        <v>23</v>
      </c>
      <c r="AC49" s="55">
        <v>0.94747781753540039</v>
      </c>
      <c r="AD49" s="56">
        <v>0.98414653539657593</v>
      </c>
      <c r="AE49" s="52">
        <v>205196.36742424243</v>
      </c>
      <c r="AF49" s="53">
        <v>189900</v>
      </c>
      <c r="AG49" s="54">
        <v>58.132575988769531</v>
      </c>
      <c r="AH49" s="54">
        <v>26.5</v>
      </c>
      <c r="AI49" s="55">
        <v>0.97951680421829224</v>
      </c>
      <c r="AJ49" s="56">
        <v>1</v>
      </c>
      <c r="AK49" s="57">
        <v>1327</v>
      </c>
      <c r="AL49" s="58">
        <v>264322979</v>
      </c>
      <c r="AM49" s="59">
        <v>1729</v>
      </c>
      <c r="AN49" s="60">
        <v>1430</v>
      </c>
      <c r="AO49" s="61">
        <v>199188.37905048984</v>
      </c>
      <c r="AP49" s="58">
        <v>185000</v>
      </c>
      <c r="AQ49" s="59">
        <v>63.794273376464844</v>
      </c>
      <c r="AR49" s="59">
        <v>30</v>
      </c>
      <c r="AS49" s="62">
        <v>0.9802248477935791</v>
      </c>
      <c r="AT49" s="62">
        <v>0.98656761646270752</v>
      </c>
      <c r="AU49" s="62">
        <v>0.95885813236236572</v>
      </c>
      <c r="AV49" s="63">
        <v>0.97712290287017822</v>
      </c>
      <c r="AW49" s="58">
        <v>205816.55986119143</v>
      </c>
      <c r="AX49" s="58">
        <v>185000</v>
      </c>
      <c r="AY49" s="61">
        <v>205007.5951048951</v>
      </c>
      <c r="AZ49" s="58">
        <v>189900</v>
      </c>
      <c r="BA49" s="59">
        <v>60.402099609375</v>
      </c>
      <c r="BB49" s="59">
        <v>27</v>
      </c>
      <c r="BC49" s="62">
        <v>0.95963943004608154</v>
      </c>
      <c r="BD49" s="63">
        <v>0.97826087474822998</v>
      </c>
    </row>
    <row r="50" spans="1:56" x14ac:dyDescent="0.3">
      <c r="A50" s="47">
        <v>44044</v>
      </c>
      <c r="B50" s="48">
        <v>171</v>
      </c>
      <c r="C50" s="49">
        <v>389</v>
      </c>
      <c r="D50" s="50">
        <v>2.8602941036224365</v>
      </c>
      <c r="E50" s="49">
        <v>175</v>
      </c>
      <c r="F50" s="49">
        <v>163</v>
      </c>
      <c r="G50" s="49">
        <v>275</v>
      </c>
      <c r="H50" s="51">
        <v>35968189</v>
      </c>
      <c r="I50" s="52">
        <v>210340.28654970761</v>
      </c>
      <c r="J50" s="53">
        <v>195000</v>
      </c>
      <c r="K50" s="54">
        <v>47.900585174560547</v>
      </c>
      <c r="L50" s="54">
        <v>24</v>
      </c>
      <c r="M50" s="55">
        <v>0.98956626653671265</v>
      </c>
      <c r="N50" s="55">
        <v>0.99120944738388062</v>
      </c>
      <c r="O50" s="55">
        <v>0.97148734331130981</v>
      </c>
      <c r="P50" s="56">
        <v>0.98130840063095093</v>
      </c>
      <c r="Q50" s="52">
        <v>218008.96658097688</v>
      </c>
      <c r="R50" s="53">
        <v>165000</v>
      </c>
      <c r="S50" s="54">
        <v>106.79434204101563</v>
      </c>
      <c r="T50" s="54">
        <v>63</v>
      </c>
      <c r="U50" s="55">
        <v>0.97196149826049805</v>
      </c>
      <c r="V50" s="56">
        <v>1</v>
      </c>
      <c r="W50" s="53">
        <v>201557.70857142858</v>
      </c>
      <c r="X50" s="53">
        <v>184950</v>
      </c>
      <c r="Y50" s="52">
        <v>215539.25153374232</v>
      </c>
      <c r="Z50" s="53">
        <v>195000</v>
      </c>
      <c r="AA50" s="54">
        <v>47.349693298339844</v>
      </c>
      <c r="AB50" s="54">
        <v>22</v>
      </c>
      <c r="AC50" s="55">
        <v>0.96914047002792358</v>
      </c>
      <c r="AD50" s="56">
        <v>0.98333334922790527</v>
      </c>
      <c r="AE50" s="52">
        <v>204504.33454545453</v>
      </c>
      <c r="AF50" s="53">
        <v>189900</v>
      </c>
      <c r="AG50" s="54">
        <v>45.778182983398438</v>
      </c>
      <c r="AH50" s="54">
        <v>25</v>
      </c>
      <c r="AI50" s="55">
        <v>0.98737525939941406</v>
      </c>
      <c r="AJ50" s="56">
        <v>1</v>
      </c>
      <c r="AK50" s="57">
        <v>1183</v>
      </c>
      <c r="AL50" s="58">
        <v>236354145</v>
      </c>
      <c r="AM50" s="59">
        <v>1564</v>
      </c>
      <c r="AN50" s="60">
        <v>1295</v>
      </c>
      <c r="AO50" s="61">
        <v>199792.17666948435</v>
      </c>
      <c r="AP50" s="58">
        <v>186000</v>
      </c>
      <c r="AQ50" s="59">
        <v>65.539306640625</v>
      </c>
      <c r="AR50" s="59">
        <v>31</v>
      </c>
      <c r="AS50" s="62">
        <v>0.98012310266494751</v>
      </c>
      <c r="AT50" s="62">
        <v>0.98649591207504272</v>
      </c>
      <c r="AU50" s="62">
        <v>0.9584619402885437</v>
      </c>
      <c r="AV50" s="63">
        <v>0.97622025012969971</v>
      </c>
      <c r="AW50" s="58">
        <v>207815.27109974425</v>
      </c>
      <c r="AX50" s="58">
        <v>188000</v>
      </c>
      <c r="AY50" s="61">
        <v>206019.89498069498</v>
      </c>
      <c r="AZ50" s="58">
        <v>189900</v>
      </c>
      <c r="BA50" s="59">
        <v>60.524322509765625</v>
      </c>
      <c r="BB50" s="59">
        <v>27</v>
      </c>
      <c r="BC50" s="62">
        <v>0.96090179681777954</v>
      </c>
      <c r="BD50" s="63">
        <v>0.97777777910232544</v>
      </c>
    </row>
    <row r="51" spans="1:56" x14ac:dyDescent="0.3">
      <c r="A51" s="47">
        <v>44013</v>
      </c>
      <c r="B51" s="48">
        <v>236</v>
      </c>
      <c r="C51" s="49">
        <v>413</v>
      </c>
      <c r="D51" s="50">
        <v>3.0878505706787109</v>
      </c>
      <c r="E51" s="49">
        <v>200</v>
      </c>
      <c r="F51" s="49">
        <v>171</v>
      </c>
      <c r="G51" s="49">
        <v>297</v>
      </c>
      <c r="H51" s="51">
        <v>48553126</v>
      </c>
      <c r="I51" s="52">
        <v>205733.58474576272</v>
      </c>
      <c r="J51" s="53">
        <v>188000</v>
      </c>
      <c r="K51" s="54">
        <v>66.427963256835938</v>
      </c>
      <c r="L51" s="54">
        <v>25</v>
      </c>
      <c r="M51" s="55">
        <v>0.98161607980728149</v>
      </c>
      <c r="N51" s="55">
        <v>0.99062538146972656</v>
      </c>
      <c r="O51" s="55">
        <v>0.96299046277999878</v>
      </c>
      <c r="P51" s="56">
        <v>0.98177182674407959</v>
      </c>
      <c r="Q51" s="52">
        <v>225844.06053268764</v>
      </c>
      <c r="R51" s="53">
        <v>169900</v>
      </c>
      <c r="S51" s="54">
        <v>101.12348937988281</v>
      </c>
      <c r="T51" s="54">
        <v>60</v>
      </c>
      <c r="U51" s="55">
        <v>0.97570270299911499</v>
      </c>
      <c r="V51" s="56">
        <v>1</v>
      </c>
      <c r="W51" s="53">
        <v>213178.23999999999</v>
      </c>
      <c r="X51" s="53">
        <v>194950</v>
      </c>
      <c r="Y51" s="52">
        <v>212062.25146198831</v>
      </c>
      <c r="Z51" s="53">
        <v>186500</v>
      </c>
      <c r="AA51" s="54">
        <v>58.128654479980469</v>
      </c>
      <c r="AB51" s="54">
        <v>26</v>
      </c>
      <c r="AC51" s="55">
        <v>0.96614491939544678</v>
      </c>
      <c r="AD51" s="56">
        <v>0.97857141494750977</v>
      </c>
      <c r="AE51" s="52">
        <v>200875.40067340067</v>
      </c>
      <c r="AF51" s="53">
        <v>185000</v>
      </c>
      <c r="AG51" s="54">
        <v>45.730640411376953</v>
      </c>
      <c r="AH51" s="54">
        <v>22</v>
      </c>
      <c r="AI51" s="55">
        <v>0.98437654972076416</v>
      </c>
      <c r="AJ51" s="56">
        <v>1</v>
      </c>
      <c r="AK51" s="57">
        <v>1012</v>
      </c>
      <c r="AL51" s="58">
        <v>200385956</v>
      </c>
      <c r="AM51" s="59">
        <v>1389</v>
      </c>
      <c r="AN51" s="60">
        <v>1132</v>
      </c>
      <c r="AO51" s="61">
        <v>198009.83794466403</v>
      </c>
      <c r="AP51" s="58">
        <v>185000</v>
      </c>
      <c r="AQ51" s="59">
        <v>68.519760131835938</v>
      </c>
      <c r="AR51" s="59">
        <v>33</v>
      </c>
      <c r="AS51" s="62">
        <v>0.97852593660354614</v>
      </c>
      <c r="AT51" s="62">
        <v>0.98562198877334595</v>
      </c>
      <c r="AU51" s="62">
        <v>0.95625227689743042</v>
      </c>
      <c r="AV51" s="63">
        <v>0.9749947190284729</v>
      </c>
      <c r="AW51" s="58">
        <v>208603.66090712743</v>
      </c>
      <c r="AX51" s="58">
        <v>189000</v>
      </c>
      <c r="AY51" s="61">
        <v>204649.17491166078</v>
      </c>
      <c r="AZ51" s="58">
        <v>189900</v>
      </c>
      <c r="BA51" s="59">
        <v>62.421379089355469</v>
      </c>
      <c r="BB51" s="59">
        <v>28</v>
      </c>
      <c r="BC51" s="62">
        <v>0.95971125364303589</v>
      </c>
      <c r="BD51" s="63">
        <v>0.97694504261016846</v>
      </c>
    </row>
    <row r="52" spans="1:56" x14ac:dyDescent="0.3">
      <c r="A52" s="47">
        <v>43983</v>
      </c>
      <c r="B52" s="48">
        <v>207</v>
      </c>
      <c r="C52" s="49">
        <v>404</v>
      </c>
      <c r="D52" s="50">
        <v>3.2234041690826416</v>
      </c>
      <c r="E52" s="49">
        <v>226</v>
      </c>
      <c r="F52" s="49">
        <v>203</v>
      </c>
      <c r="G52" s="49">
        <v>362</v>
      </c>
      <c r="H52" s="51">
        <v>44049106</v>
      </c>
      <c r="I52" s="52">
        <v>212797.61352657006</v>
      </c>
      <c r="J52" s="53">
        <v>200000</v>
      </c>
      <c r="K52" s="54">
        <v>56.550724029541016</v>
      </c>
      <c r="L52" s="54">
        <v>31</v>
      </c>
      <c r="M52" s="55">
        <v>0.97461587190628052</v>
      </c>
      <c r="N52" s="55">
        <v>0.9831920862197876</v>
      </c>
      <c r="O52" s="55">
        <v>0.95816898345947266</v>
      </c>
      <c r="P52" s="56">
        <v>0.97209954261779785</v>
      </c>
      <c r="Q52" s="52">
        <v>226178.69554455444</v>
      </c>
      <c r="R52" s="53">
        <v>169900</v>
      </c>
      <c r="S52" s="54">
        <v>101.71781921386719</v>
      </c>
      <c r="T52" s="54">
        <v>63.5</v>
      </c>
      <c r="U52" s="55">
        <v>0.97674101591110229</v>
      </c>
      <c r="V52" s="56">
        <v>1</v>
      </c>
      <c r="W52" s="53">
        <v>202065.46017699115</v>
      </c>
      <c r="X52" s="53">
        <v>177000</v>
      </c>
      <c r="Y52" s="52">
        <v>201482.97536945812</v>
      </c>
      <c r="Z52" s="53">
        <v>190000</v>
      </c>
      <c r="AA52" s="54">
        <v>56.802955627441406</v>
      </c>
      <c r="AB52" s="54">
        <v>21</v>
      </c>
      <c r="AC52" s="55">
        <v>0.96677899360656738</v>
      </c>
      <c r="AD52" s="56">
        <v>0.98148149251937866</v>
      </c>
      <c r="AE52" s="52">
        <v>201973.85082872928</v>
      </c>
      <c r="AF52" s="53">
        <v>189950</v>
      </c>
      <c r="AG52" s="54">
        <v>59.56353759765625</v>
      </c>
      <c r="AH52" s="54">
        <v>27</v>
      </c>
      <c r="AI52" s="55">
        <v>0.97965490818023682</v>
      </c>
      <c r="AJ52" s="56">
        <v>1</v>
      </c>
      <c r="AK52" s="57">
        <v>776</v>
      </c>
      <c r="AL52" s="58">
        <v>151832830</v>
      </c>
      <c r="AM52" s="59">
        <v>1189</v>
      </c>
      <c r="AN52" s="60">
        <v>961</v>
      </c>
      <c r="AO52" s="61">
        <v>195660.86340206186</v>
      </c>
      <c r="AP52" s="58">
        <v>183622.5</v>
      </c>
      <c r="AQ52" s="59">
        <v>69.155929565429688</v>
      </c>
      <c r="AR52" s="59">
        <v>35</v>
      </c>
      <c r="AS52" s="62">
        <v>0.97758489847183228</v>
      </c>
      <c r="AT52" s="62">
        <v>0.98461538553237915</v>
      </c>
      <c r="AU52" s="62">
        <v>0.95419245958328247</v>
      </c>
      <c r="AV52" s="63">
        <v>0.97367548942565918</v>
      </c>
      <c r="AW52" s="58">
        <v>207834.17746005047</v>
      </c>
      <c r="AX52" s="58">
        <v>188500</v>
      </c>
      <c r="AY52" s="61">
        <v>203330.09469302811</v>
      </c>
      <c r="AZ52" s="58">
        <v>189900</v>
      </c>
      <c r="BA52" s="59">
        <v>63.185222625732422</v>
      </c>
      <c r="BB52" s="59">
        <v>28</v>
      </c>
      <c r="BC52" s="62">
        <v>0.95856165885925293</v>
      </c>
      <c r="BD52" s="63">
        <v>0.97634929418563843</v>
      </c>
    </row>
    <row r="53" spans="1:56" x14ac:dyDescent="0.3">
      <c r="A53" s="47">
        <v>43952</v>
      </c>
      <c r="B53" s="48">
        <v>142</v>
      </c>
      <c r="C53" s="49">
        <v>430</v>
      </c>
      <c r="D53" s="50">
        <v>3.5586206912994385</v>
      </c>
      <c r="E53" s="49">
        <v>195</v>
      </c>
      <c r="F53" s="49">
        <v>214</v>
      </c>
      <c r="G53" s="49">
        <v>356</v>
      </c>
      <c r="H53" s="51">
        <v>28895250</v>
      </c>
      <c r="I53" s="52">
        <v>203487.67605633804</v>
      </c>
      <c r="J53" s="53">
        <v>189950</v>
      </c>
      <c r="K53" s="54">
        <v>65.697181701660156</v>
      </c>
      <c r="L53" s="54">
        <v>30.5</v>
      </c>
      <c r="M53" s="55">
        <v>0.97579419612884521</v>
      </c>
      <c r="N53" s="55">
        <v>0.98489475250244141</v>
      </c>
      <c r="O53" s="55">
        <v>0.94928979873657227</v>
      </c>
      <c r="P53" s="56">
        <v>0.97626984119415283</v>
      </c>
      <c r="Q53" s="52">
        <v>220184.12093023254</v>
      </c>
      <c r="R53" s="53">
        <v>173400</v>
      </c>
      <c r="S53" s="54">
        <v>107.11162567138672</v>
      </c>
      <c r="T53" s="54">
        <v>76.5</v>
      </c>
      <c r="U53" s="55">
        <v>0.97559189796447754</v>
      </c>
      <c r="V53" s="56">
        <v>1</v>
      </c>
      <c r="W53" s="53">
        <v>221565.18461538461</v>
      </c>
      <c r="X53" s="53">
        <v>200000</v>
      </c>
      <c r="Y53" s="52">
        <v>213764.15420560748</v>
      </c>
      <c r="Z53" s="53">
        <v>196750</v>
      </c>
      <c r="AA53" s="54">
        <v>58.196262359619141</v>
      </c>
      <c r="AB53" s="54">
        <v>29.5</v>
      </c>
      <c r="AC53" s="55">
        <v>0.95822393894195557</v>
      </c>
      <c r="AD53" s="56">
        <v>0.97693532705307007</v>
      </c>
      <c r="AE53" s="52">
        <v>213862.1882022472</v>
      </c>
      <c r="AF53" s="53">
        <v>198400</v>
      </c>
      <c r="AG53" s="54">
        <v>58.297752380371094</v>
      </c>
      <c r="AH53" s="54">
        <v>29.5</v>
      </c>
      <c r="AI53" s="55">
        <v>0.98212248086929321</v>
      </c>
      <c r="AJ53" s="56">
        <v>1</v>
      </c>
      <c r="AK53" s="57">
        <v>569</v>
      </c>
      <c r="AL53" s="58">
        <v>107783724</v>
      </c>
      <c r="AM53" s="59">
        <v>963</v>
      </c>
      <c r="AN53" s="60">
        <v>758</v>
      </c>
      <c r="AO53" s="61">
        <v>189426.57996485062</v>
      </c>
      <c r="AP53" s="58">
        <v>171000</v>
      </c>
      <c r="AQ53" s="59">
        <v>73.741653442382813</v>
      </c>
      <c r="AR53" s="59">
        <v>38</v>
      </c>
      <c r="AS53" s="62">
        <v>0.97865980863571167</v>
      </c>
      <c r="AT53" s="62">
        <v>0.98517417907714844</v>
      </c>
      <c r="AU53" s="62">
        <v>0.95274513959884644</v>
      </c>
      <c r="AV53" s="63">
        <v>0.97427797317504883</v>
      </c>
      <c r="AW53" s="58">
        <v>209187.99896157841</v>
      </c>
      <c r="AX53" s="58">
        <v>189900</v>
      </c>
      <c r="AY53" s="61">
        <v>203824.77176781002</v>
      </c>
      <c r="AZ53" s="58">
        <v>189450</v>
      </c>
      <c r="BA53" s="59">
        <v>64.894462585449219</v>
      </c>
      <c r="BB53" s="59">
        <v>31</v>
      </c>
      <c r="BC53" s="62">
        <v>0.95634931325912476</v>
      </c>
      <c r="BD53" s="63">
        <v>0.97485083341598511</v>
      </c>
    </row>
    <row r="54" spans="1:56" x14ac:dyDescent="0.3">
      <c r="A54" s="47">
        <v>43922</v>
      </c>
      <c r="B54" s="48">
        <v>113</v>
      </c>
      <c r="C54" s="49">
        <v>507</v>
      </c>
      <c r="D54" s="50">
        <v>4.072288990020752</v>
      </c>
      <c r="E54" s="49">
        <v>150</v>
      </c>
      <c r="F54" s="49">
        <v>125</v>
      </c>
      <c r="G54" s="49">
        <v>273</v>
      </c>
      <c r="H54" s="51">
        <v>22392000</v>
      </c>
      <c r="I54" s="52">
        <v>198159.29203539822</v>
      </c>
      <c r="J54" s="53">
        <v>180000</v>
      </c>
      <c r="K54" s="54">
        <v>55.00885009765625</v>
      </c>
      <c r="L54" s="54">
        <v>24</v>
      </c>
      <c r="M54" s="55">
        <v>0.97896313667297363</v>
      </c>
      <c r="N54" s="55">
        <v>0.98681217432022095</v>
      </c>
      <c r="O54" s="55">
        <v>0.96559005975723267</v>
      </c>
      <c r="P54" s="56">
        <v>0.97927093505859375</v>
      </c>
      <c r="Q54" s="52">
        <v>212321.84418145957</v>
      </c>
      <c r="R54" s="53">
        <v>169900</v>
      </c>
      <c r="S54" s="54">
        <v>103.66075134277344</v>
      </c>
      <c r="T54" s="54">
        <v>65</v>
      </c>
      <c r="U54" s="55">
        <v>0.97448056936264038</v>
      </c>
      <c r="V54" s="56">
        <v>1</v>
      </c>
      <c r="W54" s="53">
        <v>215578.3</v>
      </c>
      <c r="X54" s="53">
        <v>202497.5</v>
      </c>
      <c r="Y54" s="52">
        <v>212199.6</v>
      </c>
      <c r="Z54" s="53">
        <v>197900</v>
      </c>
      <c r="AA54" s="54">
        <v>64.66400146484375</v>
      </c>
      <c r="AB54" s="54">
        <v>35</v>
      </c>
      <c r="AC54" s="55">
        <v>0.95447045564651489</v>
      </c>
      <c r="AD54" s="56">
        <v>0.97435897588729858</v>
      </c>
      <c r="AE54" s="52">
        <v>210927.83882783883</v>
      </c>
      <c r="AF54" s="53">
        <v>197000</v>
      </c>
      <c r="AG54" s="54">
        <v>62.490840911865234</v>
      </c>
      <c r="AH54" s="54">
        <v>28</v>
      </c>
      <c r="AI54" s="55">
        <v>0.97760993242263794</v>
      </c>
      <c r="AJ54" s="56">
        <v>1</v>
      </c>
      <c r="AK54" s="57">
        <v>427</v>
      </c>
      <c r="AL54" s="58">
        <v>78888474</v>
      </c>
      <c r="AM54" s="59">
        <v>768</v>
      </c>
      <c r="AN54" s="60">
        <v>544</v>
      </c>
      <c r="AO54" s="61">
        <v>184750.52459016393</v>
      </c>
      <c r="AP54" s="58">
        <v>167500</v>
      </c>
      <c r="AQ54" s="59">
        <v>76.416862487792969</v>
      </c>
      <c r="AR54" s="59">
        <v>41</v>
      </c>
      <c r="AS54" s="62">
        <v>0.97961276769638062</v>
      </c>
      <c r="AT54" s="62">
        <v>0.985401451587677</v>
      </c>
      <c r="AU54" s="62">
        <v>0.95388072729110718</v>
      </c>
      <c r="AV54" s="63">
        <v>0.97339236736297607</v>
      </c>
      <c r="AW54" s="58">
        <v>206045.35416666666</v>
      </c>
      <c r="AX54" s="58">
        <v>185000</v>
      </c>
      <c r="AY54" s="61">
        <v>199914.79411764705</v>
      </c>
      <c r="AZ54" s="58">
        <v>182250</v>
      </c>
      <c r="BA54" s="59">
        <v>67.529411315917969</v>
      </c>
      <c r="BB54" s="59">
        <v>31.5</v>
      </c>
      <c r="BC54" s="62">
        <v>0.95560640096664429</v>
      </c>
      <c r="BD54" s="63">
        <v>0.97437435388565063</v>
      </c>
    </row>
    <row r="55" spans="1:56" x14ac:dyDescent="0.3">
      <c r="A55" s="47">
        <v>43891</v>
      </c>
      <c r="B55" s="48">
        <v>134</v>
      </c>
      <c r="C55" s="49">
        <v>538</v>
      </c>
      <c r="D55" s="50">
        <v>4.338709831237793</v>
      </c>
      <c r="E55" s="49">
        <v>235</v>
      </c>
      <c r="F55" s="49">
        <v>149</v>
      </c>
      <c r="G55" s="49">
        <v>256</v>
      </c>
      <c r="H55" s="51">
        <v>24072944</v>
      </c>
      <c r="I55" s="52">
        <v>179648.83582089553</v>
      </c>
      <c r="J55" s="53">
        <v>160500</v>
      </c>
      <c r="K55" s="54">
        <v>85.365669250488281</v>
      </c>
      <c r="L55" s="54">
        <v>41.5</v>
      </c>
      <c r="M55" s="55">
        <v>0.97390645742416382</v>
      </c>
      <c r="N55" s="55">
        <v>0.98234641551971436</v>
      </c>
      <c r="O55" s="55">
        <v>0.94433450698852539</v>
      </c>
      <c r="P55" s="56">
        <v>0.96698898077011108</v>
      </c>
      <c r="Q55" s="52">
        <v>211341.44237918215</v>
      </c>
      <c r="R55" s="53">
        <v>170000</v>
      </c>
      <c r="S55" s="54">
        <v>99.736061096191406</v>
      </c>
      <c r="T55" s="54">
        <v>60</v>
      </c>
      <c r="U55" s="55">
        <v>0.97541385889053345</v>
      </c>
      <c r="V55" s="56">
        <v>1</v>
      </c>
      <c r="W55" s="53">
        <v>212967.2340425532</v>
      </c>
      <c r="X55" s="53">
        <v>192500</v>
      </c>
      <c r="Y55" s="52">
        <v>213631.87919463086</v>
      </c>
      <c r="Z55" s="53">
        <v>195000</v>
      </c>
      <c r="AA55" s="54">
        <v>48.872482299804688</v>
      </c>
      <c r="AB55" s="54">
        <v>19</v>
      </c>
      <c r="AC55" s="55">
        <v>0.96230542659759521</v>
      </c>
      <c r="AD55" s="56">
        <v>0.97959184646606445</v>
      </c>
      <c r="AE55" s="52">
        <v>208355.26953125</v>
      </c>
      <c r="AF55" s="53">
        <v>194900</v>
      </c>
      <c r="AG55" s="54">
        <v>56.13671875</v>
      </c>
      <c r="AH55" s="54">
        <v>23.5</v>
      </c>
      <c r="AI55" s="55">
        <v>0.98157316446304321</v>
      </c>
      <c r="AJ55" s="56">
        <v>1</v>
      </c>
      <c r="AK55" s="57">
        <v>314</v>
      </c>
      <c r="AL55" s="58">
        <v>56496474</v>
      </c>
      <c r="AM55" s="59">
        <v>618</v>
      </c>
      <c r="AN55" s="60">
        <v>419</v>
      </c>
      <c r="AO55" s="61">
        <v>179925.07643312102</v>
      </c>
      <c r="AP55" s="58">
        <v>164900</v>
      </c>
      <c r="AQ55" s="59">
        <v>84.121017456054688</v>
      </c>
      <c r="AR55" s="59">
        <v>47</v>
      </c>
      <c r="AS55" s="62">
        <v>0.9798465371131897</v>
      </c>
      <c r="AT55" s="62">
        <v>0.98374325037002563</v>
      </c>
      <c r="AU55" s="62">
        <v>0.94965338706970215</v>
      </c>
      <c r="AV55" s="63">
        <v>0.97057092189788818</v>
      </c>
      <c r="AW55" s="58">
        <v>203731.53236245955</v>
      </c>
      <c r="AX55" s="58">
        <v>180000</v>
      </c>
      <c r="AY55" s="61">
        <v>196249.87589498807</v>
      </c>
      <c r="AZ55" s="58">
        <v>179000</v>
      </c>
      <c r="BA55" s="59">
        <v>68.384246826171875</v>
      </c>
      <c r="BB55" s="59">
        <v>31</v>
      </c>
      <c r="BC55" s="62">
        <v>0.95594149827957153</v>
      </c>
      <c r="BD55" s="63">
        <v>0.97474747896194458</v>
      </c>
    </row>
    <row r="56" spans="1:56" x14ac:dyDescent="0.3">
      <c r="A56" s="47">
        <v>43862</v>
      </c>
      <c r="B56" s="48">
        <v>94</v>
      </c>
      <c r="C56" s="49">
        <v>508</v>
      </c>
      <c r="D56" s="50">
        <v>4.2012405395507813</v>
      </c>
      <c r="E56" s="49">
        <v>196</v>
      </c>
      <c r="F56" s="49">
        <v>149</v>
      </c>
      <c r="G56" s="49">
        <v>251</v>
      </c>
      <c r="H56" s="51">
        <v>16268494</v>
      </c>
      <c r="I56" s="52">
        <v>173069.08510638299</v>
      </c>
      <c r="J56" s="53">
        <v>163647.5</v>
      </c>
      <c r="K56" s="54">
        <v>77.372337341308594</v>
      </c>
      <c r="L56" s="54">
        <v>37.5</v>
      </c>
      <c r="M56" s="55">
        <v>0.98373538255691528</v>
      </c>
      <c r="N56" s="55">
        <v>0.98744654655456543</v>
      </c>
      <c r="O56" s="55">
        <v>0.95560836791992188</v>
      </c>
      <c r="P56" s="56">
        <v>0.97392052412033081</v>
      </c>
      <c r="Q56" s="52">
        <v>204829.45275590551</v>
      </c>
      <c r="R56" s="53">
        <v>167000</v>
      </c>
      <c r="S56" s="54">
        <v>104.79920959472656</v>
      </c>
      <c r="T56" s="54">
        <v>65.5</v>
      </c>
      <c r="U56" s="55">
        <v>0.97038257122039795</v>
      </c>
      <c r="V56" s="56">
        <v>1</v>
      </c>
      <c r="W56" s="53">
        <v>212994.33163265305</v>
      </c>
      <c r="X56" s="53">
        <v>188250</v>
      </c>
      <c r="Y56" s="52">
        <v>181435.56375838927</v>
      </c>
      <c r="Z56" s="53">
        <v>167500</v>
      </c>
      <c r="AA56" s="54">
        <v>73.107383728027344</v>
      </c>
      <c r="AB56" s="54">
        <v>38</v>
      </c>
      <c r="AC56" s="55">
        <v>0.9535224437713623</v>
      </c>
      <c r="AD56" s="56">
        <v>0.97474914789199829</v>
      </c>
      <c r="AE56" s="52">
        <v>192250.58964143426</v>
      </c>
      <c r="AF56" s="53">
        <v>179900</v>
      </c>
      <c r="AG56" s="54">
        <v>77.976097106933594</v>
      </c>
      <c r="AH56" s="54">
        <v>43</v>
      </c>
      <c r="AI56" s="55">
        <v>0.97474783658981323</v>
      </c>
      <c r="AJ56" s="56">
        <v>1</v>
      </c>
      <c r="AK56" s="57">
        <v>180</v>
      </c>
      <c r="AL56" s="58">
        <v>32423530</v>
      </c>
      <c r="AM56" s="59">
        <v>383</v>
      </c>
      <c r="AN56" s="60">
        <v>270</v>
      </c>
      <c r="AO56" s="61">
        <v>180130.72222222222</v>
      </c>
      <c r="AP56" s="58">
        <v>169475</v>
      </c>
      <c r="AQ56" s="59">
        <v>83.194442749023438</v>
      </c>
      <c r="AR56" s="59">
        <v>56.5</v>
      </c>
      <c r="AS56" s="62">
        <v>0.98426860570907593</v>
      </c>
      <c r="AT56" s="62">
        <v>0.98663997650146484</v>
      </c>
      <c r="AU56" s="62">
        <v>0.95358341932296753</v>
      </c>
      <c r="AV56" s="63">
        <v>0.97144931554794312</v>
      </c>
      <c r="AW56" s="58">
        <v>198064.7180156658</v>
      </c>
      <c r="AX56" s="58">
        <v>170000</v>
      </c>
      <c r="AY56" s="61">
        <v>186657.58518518519</v>
      </c>
      <c r="AZ56" s="58">
        <v>169925</v>
      </c>
      <c r="BA56" s="59">
        <v>79.15185546875</v>
      </c>
      <c r="BB56" s="59">
        <v>39</v>
      </c>
      <c r="BC56" s="62">
        <v>0.95240330696105957</v>
      </c>
      <c r="BD56" s="63">
        <v>0.97065132856369019</v>
      </c>
    </row>
    <row r="57" spans="1:56" x14ac:dyDescent="0.3">
      <c r="A57" s="47">
        <v>43831</v>
      </c>
      <c r="B57" s="48">
        <v>86</v>
      </c>
      <c r="C57" s="49">
        <v>501</v>
      </c>
      <c r="D57" s="50">
        <v>4.1692094802856445</v>
      </c>
      <c r="E57" s="49">
        <v>187</v>
      </c>
      <c r="F57" s="49">
        <v>121</v>
      </c>
      <c r="G57" s="49">
        <v>188</v>
      </c>
      <c r="H57" s="51">
        <v>16155036</v>
      </c>
      <c r="I57" s="52">
        <v>187849.2558139535</v>
      </c>
      <c r="J57" s="53">
        <v>178500</v>
      </c>
      <c r="K57" s="54">
        <v>89.558135986328125</v>
      </c>
      <c r="L57" s="54">
        <v>58.5</v>
      </c>
      <c r="M57" s="55">
        <v>0.98485147953033447</v>
      </c>
      <c r="N57" s="55">
        <v>0.98503327369689941</v>
      </c>
      <c r="O57" s="55">
        <v>0.95137006044387817</v>
      </c>
      <c r="P57" s="56">
        <v>0.96724045276641846</v>
      </c>
      <c r="Q57" s="52">
        <v>197395.37724550898</v>
      </c>
      <c r="R57" s="53">
        <v>160000</v>
      </c>
      <c r="S57" s="54">
        <v>110.93013763427734</v>
      </c>
      <c r="T57" s="54">
        <v>82</v>
      </c>
      <c r="U57" s="55">
        <v>0.96896111965179443</v>
      </c>
      <c r="V57" s="56">
        <v>1</v>
      </c>
      <c r="W57" s="53">
        <v>182416.56684491978</v>
      </c>
      <c r="X57" s="53">
        <v>164500</v>
      </c>
      <c r="Y57" s="52">
        <v>193088.00826446281</v>
      </c>
      <c r="Z57" s="53">
        <v>179900</v>
      </c>
      <c r="AA57" s="54">
        <v>86.595039367675781</v>
      </c>
      <c r="AB57" s="54">
        <v>40</v>
      </c>
      <c r="AC57" s="55">
        <v>0.95104372501373291</v>
      </c>
      <c r="AD57" s="56">
        <v>0.96666663885116577</v>
      </c>
      <c r="AE57" s="52">
        <v>194591.21808510637</v>
      </c>
      <c r="AF57" s="53">
        <v>185000</v>
      </c>
      <c r="AG57" s="54">
        <v>79.324470520019531</v>
      </c>
      <c r="AH57" s="54">
        <v>39</v>
      </c>
      <c r="AI57" s="55">
        <v>0.97204571962356567</v>
      </c>
      <c r="AJ57" s="56">
        <v>1</v>
      </c>
      <c r="AK57" s="57">
        <v>86</v>
      </c>
      <c r="AL57" s="58">
        <v>16155036</v>
      </c>
      <c r="AM57" s="59">
        <v>187</v>
      </c>
      <c r="AN57" s="60">
        <v>121</v>
      </c>
      <c r="AO57" s="61">
        <v>187849.2558139535</v>
      </c>
      <c r="AP57" s="58">
        <v>178500</v>
      </c>
      <c r="AQ57" s="59">
        <v>89.558135986328125</v>
      </c>
      <c r="AR57" s="59">
        <v>58.5</v>
      </c>
      <c r="AS57" s="62">
        <v>0.98485147953033447</v>
      </c>
      <c r="AT57" s="62">
        <v>0.98503327369689941</v>
      </c>
      <c r="AU57" s="62">
        <v>0.95137006044387817</v>
      </c>
      <c r="AV57" s="63">
        <v>0.96724045276641846</v>
      </c>
      <c r="AW57" s="58">
        <v>182416.56684491978</v>
      </c>
      <c r="AX57" s="58">
        <v>164500</v>
      </c>
      <c r="AY57" s="61">
        <v>193088.00826446281</v>
      </c>
      <c r="AZ57" s="58">
        <v>179900</v>
      </c>
      <c r="BA57" s="59">
        <v>86.595039367675781</v>
      </c>
      <c r="BB57" s="59">
        <v>40</v>
      </c>
      <c r="BC57" s="62">
        <v>0.95104372501373291</v>
      </c>
      <c r="BD57" s="63">
        <v>0.96666663885116577</v>
      </c>
    </row>
    <row r="58" spans="1:56" x14ac:dyDescent="0.3">
      <c r="A58" s="47">
        <v>43800</v>
      </c>
      <c r="B58" s="48">
        <v>105</v>
      </c>
      <c r="C58" s="49">
        <v>477</v>
      </c>
      <c r="D58" s="50">
        <v>4.0309858322143555</v>
      </c>
      <c r="E58" s="49">
        <v>109</v>
      </c>
      <c r="F58" s="49">
        <v>81</v>
      </c>
      <c r="G58" s="49">
        <v>147</v>
      </c>
      <c r="H58" s="51">
        <v>18263159</v>
      </c>
      <c r="I58" s="52">
        <v>173934.84761904762</v>
      </c>
      <c r="J58" s="53">
        <v>156900</v>
      </c>
      <c r="K58" s="54">
        <v>78.323806762695313</v>
      </c>
      <c r="L58" s="54">
        <v>49</v>
      </c>
      <c r="M58" s="55">
        <v>0.97271823883056641</v>
      </c>
      <c r="N58" s="55">
        <v>0.98932856321334839</v>
      </c>
      <c r="O58" s="55">
        <v>0.94321608543395996</v>
      </c>
      <c r="P58" s="56">
        <v>0.97484278678894043</v>
      </c>
      <c r="Q58" s="52">
        <v>199491.76519916143</v>
      </c>
      <c r="R58" s="53">
        <v>164900</v>
      </c>
      <c r="S58" s="54">
        <v>116.49685668945313</v>
      </c>
      <c r="T58" s="54">
        <v>85</v>
      </c>
      <c r="U58" s="55">
        <v>0.97008383274078369</v>
      </c>
      <c r="V58" s="56">
        <v>1</v>
      </c>
      <c r="W58" s="53">
        <v>188225.21100917432</v>
      </c>
      <c r="X58" s="53">
        <v>179500</v>
      </c>
      <c r="Y58" s="52">
        <v>190507.3950617284</v>
      </c>
      <c r="Z58" s="53">
        <v>175000</v>
      </c>
      <c r="AA58" s="54">
        <v>75.555557250976563</v>
      </c>
      <c r="AB58" s="54">
        <v>47</v>
      </c>
      <c r="AC58" s="55">
        <v>0.94233989715576172</v>
      </c>
      <c r="AD58" s="56">
        <v>0.97419697046279907</v>
      </c>
      <c r="AE58" s="52">
        <v>192202.37414965985</v>
      </c>
      <c r="AF58" s="53">
        <v>179950</v>
      </c>
      <c r="AG58" s="54">
        <v>78.843536376953125</v>
      </c>
      <c r="AH58" s="54">
        <v>57</v>
      </c>
      <c r="AI58" s="55">
        <v>0.96921402215957642</v>
      </c>
      <c r="AJ58" s="56">
        <v>1</v>
      </c>
      <c r="AK58" s="57">
        <v>1420</v>
      </c>
      <c r="AL58" s="58">
        <v>275949663</v>
      </c>
      <c r="AM58" s="59">
        <v>2230</v>
      </c>
      <c r="AN58" s="60">
        <v>1436</v>
      </c>
      <c r="AO58" s="61">
        <v>194330.74859154929</v>
      </c>
      <c r="AP58" s="58">
        <v>178250</v>
      </c>
      <c r="AQ58" s="59">
        <v>72.6492919921875</v>
      </c>
      <c r="AR58" s="59">
        <v>43</v>
      </c>
      <c r="AS58" s="62">
        <v>0.97521418333053589</v>
      </c>
      <c r="AT58" s="62">
        <v>0.98369157314300537</v>
      </c>
      <c r="AU58" s="62">
        <v>0.94667977094650269</v>
      </c>
      <c r="AV58" s="63">
        <v>0.96888887882232666</v>
      </c>
      <c r="AW58" s="58">
        <v>196450.24260089686</v>
      </c>
      <c r="AX58" s="58">
        <v>174450</v>
      </c>
      <c r="AY58" s="61">
        <v>198178.09122562673</v>
      </c>
      <c r="AZ58" s="58">
        <v>180000</v>
      </c>
      <c r="BA58" s="59">
        <v>73.236770629882813</v>
      </c>
      <c r="BB58" s="59">
        <v>43.5</v>
      </c>
      <c r="BC58" s="62">
        <v>0.94679713249206543</v>
      </c>
      <c r="BD58" s="63">
        <v>0.9699699878692627</v>
      </c>
    </row>
    <row r="59" spans="1:56" x14ac:dyDescent="0.3">
      <c r="A59" s="47">
        <v>43770</v>
      </c>
      <c r="B59" s="48">
        <v>114</v>
      </c>
      <c r="C59" s="49">
        <v>547</v>
      </c>
      <c r="D59" s="50">
        <v>4.6454353332519531</v>
      </c>
      <c r="E59" s="49">
        <v>118</v>
      </c>
      <c r="F59" s="49">
        <v>102</v>
      </c>
      <c r="G59" s="49">
        <v>162</v>
      </c>
      <c r="H59" s="51">
        <v>22589428</v>
      </c>
      <c r="I59" s="52">
        <v>198152.87719298244</v>
      </c>
      <c r="J59" s="53">
        <v>188500</v>
      </c>
      <c r="K59" s="54">
        <v>81.859649658203125</v>
      </c>
      <c r="L59" s="54">
        <v>49</v>
      </c>
      <c r="M59" s="55">
        <v>0.98376166820526123</v>
      </c>
      <c r="N59" s="55">
        <v>0.98834788799285889</v>
      </c>
      <c r="O59" s="55">
        <v>0.94544523954391479</v>
      </c>
      <c r="P59" s="56">
        <v>0.97099143266677856</v>
      </c>
      <c r="Q59" s="52">
        <v>204153.24131627058</v>
      </c>
      <c r="R59" s="53">
        <v>162500</v>
      </c>
      <c r="S59" s="54">
        <v>113.22120666503906</v>
      </c>
      <c r="T59" s="54">
        <v>82</v>
      </c>
      <c r="U59" s="55">
        <v>0.9641767144203186</v>
      </c>
      <c r="V59" s="56">
        <v>1</v>
      </c>
      <c r="W59" s="53">
        <v>173892.36440677967</v>
      </c>
      <c r="X59" s="53">
        <v>157750</v>
      </c>
      <c r="Y59" s="52">
        <v>172786.26470588235</v>
      </c>
      <c r="Z59" s="53">
        <v>160950</v>
      </c>
      <c r="AA59" s="54">
        <v>83.627449035644531</v>
      </c>
      <c r="AB59" s="54">
        <v>63.5</v>
      </c>
      <c r="AC59" s="55">
        <v>0.95145279169082642</v>
      </c>
      <c r="AD59" s="56">
        <v>0.97343540191650391</v>
      </c>
      <c r="AE59" s="52">
        <v>183520.05555555556</v>
      </c>
      <c r="AF59" s="53">
        <v>165950</v>
      </c>
      <c r="AG59" s="54">
        <v>80.950614929199219</v>
      </c>
      <c r="AH59" s="54">
        <v>51.5</v>
      </c>
      <c r="AI59" s="55">
        <v>0.96980160474777222</v>
      </c>
      <c r="AJ59" s="56">
        <v>1</v>
      </c>
      <c r="AK59" s="57">
        <v>1315</v>
      </c>
      <c r="AL59" s="58">
        <v>257686504</v>
      </c>
      <c r="AM59" s="59">
        <v>2121</v>
      </c>
      <c r="AN59" s="60">
        <v>1355</v>
      </c>
      <c r="AO59" s="61">
        <v>195959.3186311787</v>
      </c>
      <c r="AP59" s="58">
        <v>181000</v>
      </c>
      <c r="AQ59" s="59">
        <v>72.196197509765625</v>
      </c>
      <c r="AR59" s="59">
        <v>43</v>
      </c>
      <c r="AS59" s="62">
        <v>0.97541344165802002</v>
      </c>
      <c r="AT59" s="62">
        <v>0.9830361008644104</v>
      </c>
      <c r="AU59" s="62">
        <v>0.9469565749168396</v>
      </c>
      <c r="AV59" s="63">
        <v>0.96873432397842407</v>
      </c>
      <c r="AW59" s="58">
        <v>196872.93399339935</v>
      </c>
      <c r="AX59" s="58">
        <v>173900</v>
      </c>
      <c r="AY59" s="61">
        <v>198636.63468634686</v>
      </c>
      <c r="AZ59" s="58">
        <v>180000</v>
      </c>
      <c r="BA59" s="59">
        <v>73.098152160644531</v>
      </c>
      <c r="BB59" s="59">
        <v>43</v>
      </c>
      <c r="BC59" s="62">
        <v>0.94706374406814575</v>
      </c>
      <c r="BD59" s="63">
        <v>0.96947979927062988</v>
      </c>
    </row>
    <row r="60" spans="1:56" x14ac:dyDescent="0.3">
      <c r="A60" s="47">
        <v>43739</v>
      </c>
      <c r="B60" s="48">
        <v>128</v>
      </c>
      <c r="C60" s="49">
        <v>591</v>
      </c>
      <c r="D60" s="50">
        <v>5.0802292823791504</v>
      </c>
      <c r="E60" s="49">
        <v>149</v>
      </c>
      <c r="F60" s="49">
        <v>115</v>
      </c>
      <c r="G60" s="49">
        <v>187</v>
      </c>
      <c r="H60" s="51">
        <v>24524530</v>
      </c>
      <c r="I60" s="52">
        <v>191597.890625</v>
      </c>
      <c r="J60" s="53">
        <v>176250</v>
      </c>
      <c r="K60" s="54">
        <v>76.9296875</v>
      </c>
      <c r="L60" s="54">
        <v>49</v>
      </c>
      <c r="M60" s="55">
        <v>0.96130222082138062</v>
      </c>
      <c r="N60" s="55">
        <v>0.97696387767791748</v>
      </c>
      <c r="O60" s="55">
        <v>0.9306643009185791</v>
      </c>
      <c r="P60" s="56">
        <v>0.95180022716522217</v>
      </c>
      <c r="Q60" s="52">
        <v>201818.47546531304</v>
      </c>
      <c r="R60" s="53">
        <v>164000</v>
      </c>
      <c r="S60" s="54">
        <v>104.47039031982422</v>
      </c>
      <c r="T60" s="54">
        <v>80</v>
      </c>
      <c r="U60" s="55">
        <v>0.96355748176574707</v>
      </c>
      <c r="V60" s="56">
        <v>1</v>
      </c>
      <c r="W60" s="53">
        <v>186224.34228187919</v>
      </c>
      <c r="X60" s="53">
        <v>169000</v>
      </c>
      <c r="Y60" s="52">
        <v>194143.91304347827</v>
      </c>
      <c r="Z60" s="53">
        <v>179900</v>
      </c>
      <c r="AA60" s="54">
        <v>90.026084899902344</v>
      </c>
      <c r="AB60" s="54">
        <v>64</v>
      </c>
      <c r="AC60" s="55">
        <v>0.92816156148910522</v>
      </c>
      <c r="AD60" s="56">
        <v>0.96428573131561279</v>
      </c>
      <c r="AE60" s="52">
        <v>199260.42780748665</v>
      </c>
      <c r="AF60" s="53">
        <v>184900</v>
      </c>
      <c r="AG60" s="54">
        <v>82.593582153320313</v>
      </c>
      <c r="AH60" s="54">
        <v>51</v>
      </c>
      <c r="AI60" s="55">
        <v>0.96202772855758667</v>
      </c>
      <c r="AJ60" s="56">
        <v>1</v>
      </c>
      <c r="AK60" s="57">
        <v>1201</v>
      </c>
      <c r="AL60" s="58">
        <v>235097076</v>
      </c>
      <c r="AM60" s="59">
        <v>2003</v>
      </c>
      <c r="AN60" s="60">
        <v>1253</v>
      </c>
      <c r="AO60" s="61">
        <v>195751.1040799334</v>
      </c>
      <c r="AP60" s="58">
        <v>179900</v>
      </c>
      <c r="AQ60" s="59">
        <v>71.2789306640625</v>
      </c>
      <c r="AR60" s="59">
        <v>42</v>
      </c>
      <c r="AS60" s="62">
        <v>0.97462105751037598</v>
      </c>
      <c r="AT60" s="62">
        <v>0.98260867595672607</v>
      </c>
      <c r="AU60" s="62">
        <v>0.94710016250610352</v>
      </c>
      <c r="AV60" s="63">
        <v>0.96813595294952393</v>
      </c>
      <c r="AW60" s="58">
        <v>198226.75686470294</v>
      </c>
      <c r="AX60" s="58">
        <v>174900</v>
      </c>
      <c r="AY60" s="61">
        <v>200740.97446129291</v>
      </c>
      <c r="AZ60" s="58">
        <v>184900</v>
      </c>
      <c r="BA60" s="59">
        <v>72.241020202636719</v>
      </c>
      <c r="BB60" s="59">
        <v>42</v>
      </c>
      <c r="BC60" s="62">
        <v>0.94670617580413818</v>
      </c>
      <c r="BD60" s="63">
        <v>0.96917593479156494</v>
      </c>
    </row>
    <row r="61" spans="1:56" x14ac:dyDescent="0.3">
      <c r="A61" s="47">
        <v>43709</v>
      </c>
      <c r="B61" s="48">
        <v>102</v>
      </c>
      <c r="C61" s="49">
        <v>652</v>
      </c>
      <c r="D61" s="50">
        <v>5.6860466003417969</v>
      </c>
      <c r="E61" s="49">
        <v>161</v>
      </c>
      <c r="F61" s="49">
        <v>120</v>
      </c>
      <c r="G61" s="49">
        <v>198</v>
      </c>
      <c r="H61" s="51">
        <v>19810850</v>
      </c>
      <c r="I61" s="52">
        <v>194224.01960784313</v>
      </c>
      <c r="J61" s="53">
        <v>189900</v>
      </c>
      <c r="K61" s="54">
        <v>66.254905700683594</v>
      </c>
      <c r="L61" s="54">
        <v>47.5</v>
      </c>
      <c r="M61" s="55">
        <v>0.97627788782119751</v>
      </c>
      <c r="N61" s="55">
        <v>0.9881596565246582</v>
      </c>
      <c r="O61" s="55">
        <v>0.937766432762146</v>
      </c>
      <c r="P61" s="56">
        <v>0.96536177396774292</v>
      </c>
      <c r="Q61" s="52">
        <v>203667.65644171779</v>
      </c>
      <c r="R61" s="53">
        <v>165700</v>
      </c>
      <c r="S61" s="54">
        <v>105.38497161865234</v>
      </c>
      <c r="T61" s="54">
        <v>81</v>
      </c>
      <c r="U61" s="55">
        <v>0.96700364351272583</v>
      </c>
      <c r="V61" s="56">
        <v>1</v>
      </c>
      <c r="W61" s="53">
        <v>187731.67080745343</v>
      </c>
      <c r="X61" s="53">
        <v>164900</v>
      </c>
      <c r="Y61" s="52">
        <v>194272.3</v>
      </c>
      <c r="Z61" s="53">
        <v>181225</v>
      </c>
      <c r="AA61" s="54">
        <v>80.974998474121094</v>
      </c>
      <c r="AB61" s="54">
        <v>53</v>
      </c>
      <c r="AC61" s="55">
        <v>0.94399148225784302</v>
      </c>
      <c r="AD61" s="56">
        <v>0.96729212999343872</v>
      </c>
      <c r="AE61" s="52">
        <v>203133.71717171717</v>
      </c>
      <c r="AF61" s="53">
        <v>189950</v>
      </c>
      <c r="AG61" s="54">
        <v>73.035354614257813</v>
      </c>
      <c r="AH61" s="54">
        <v>44.5</v>
      </c>
      <c r="AI61" s="55">
        <v>0.97277563810348511</v>
      </c>
      <c r="AJ61" s="56">
        <v>1</v>
      </c>
      <c r="AK61" s="57">
        <v>1073</v>
      </c>
      <c r="AL61" s="58">
        <v>210572546</v>
      </c>
      <c r="AM61" s="59">
        <v>1854</v>
      </c>
      <c r="AN61" s="60">
        <v>1138</v>
      </c>
      <c r="AO61" s="61">
        <v>196246.54799627213</v>
      </c>
      <c r="AP61" s="58">
        <v>180000</v>
      </c>
      <c r="AQ61" s="59">
        <v>70.604843139648438</v>
      </c>
      <c r="AR61" s="59">
        <v>42</v>
      </c>
      <c r="AS61" s="62">
        <v>0.97620987892150879</v>
      </c>
      <c r="AT61" s="62">
        <v>0.98305082321166992</v>
      </c>
      <c r="AU61" s="62">
        <v>0.94906264543533325</v>
      </c>
      <c r="AV61" s="63">
        <v>0.96989935636520386</v>
      </c>
      <c r="AW61" s="58">
        <v>199191.35221143474</v>
      </c>
      <c r="AX61" s="58">
        <v>174975</v>
      </c>
      <c r="AY61" s="61">
        <v>201407.63708260105</v>
      </c>
      <c r="AZ61" s="58">
        <v>185000</v>
      </c>
      <c r="BA61" s="59">
        <v>70.443763732910156</v>
      </c>
      <c r="BB61" s="59">
        <v>40</v>
      </c>
      <c r="BC61" s="62">
        <v>0.94858187437057495</v>
      </c>
      <c r="BD61" s="63">
        <v>0.96979868412017822</v>
      </c>
    </row>
    <row r="62" spans="1:56" x14ac:dyDescent="0.3">
      <c r="A62" s="47">
        <v>43678</v>
      </c>
      <c r="B62" s="48">
        <v>144</v>
      </c>
      <c r="C62" s="49">
        <v>675</v>
      </c>
      <c r="D62" s="50">
        <v>5.9167275428771973</v>
      </c>
      <c r="E62" s="49">
        <v>195</v>
      </c>
      <c r="F62" s="49">
        <v>129</v>
      </c>
      <c r="G62" s="49">
        <v>200</v>
      </c>
      <c r="H62" s="51">
        <v>31353820</v>
      </c>
      <c r="I62" s="52">
        <v>217734.86111111112</v>
      </c>
      <c r="J62" s="53">
        <v>189565.5</v>
      </c>
      <c r="K62" s="54">
        <v>71.493057250976563</v>
      </c>
      <c r="L62" s="54">
        <v>51</v>
      </c>
      <c r="M62" s="55">
        <v>0.97506207227706909</v>
      </c>
      <c r="N62" s="55">
        <v>0.98315435647964478</v>
      </c>
      <c r="O62" s="55">
        <v>0.94033056497573853</v>
      </c>
      <c r="P62" s="56">
        <v>0.96812951564788818</v>
      </c>
      <c r="Q62" s="52">
        <v>197865.4651851852</v>
      </c>
      <c r="R62" s="53">
        <v>165000</v>
      </c>
      <c r="S62" s="54">
        <v>104.17630004882813</v>
      </c>
      <c r="T62" s="54">
        <v>80</v>
      </c>
      <c r="U62" s="55">
        <v>0.96752041578292847</v>
      </c>
      <c r="V62" s="56">
        <v>1</v>
      </c>
      <c r="W62" s="53">
        <v>199473.96923076923</v>
      </c>
      <c r="X62" s="53">
        <v>175000</v>
      </c>
      <c r="Y62" s="52">
        <v>221222.81395348837</v>
      </c>
      <c r="Z62" s="53">
        <v>196000</v>
      </c>
      <c r="AA62" s="54">
        <v>72.829460144042969</v>
      </c>
      <c r="AB62" s="54">
        <v>44</v>
      </c>
      <c r="AC62" s="55">
        <v>0.93067300319671631</v>
      </c>
      <c r="AD62" s="56">
        <v>0.95844751596450806</v>
      </c>
      <c r="AE62" s="52">
        <v>214603.72</v>
      </c>
      <c r="AF62" s="53">
        <v>189900</v>
      </c>
      <c r="AG62" s="54">
        <v>66.930000305175781</v>
      </c>
      <c r="AH62" s="54">
        <v>39.5</v>
      </c>
      <c r="AI62" s="55">
        <v>0.97245240211486816</v>
      </c>
      <c r="AJ62" s="56">
        <v>1</v>
      </c>
      <c r="AK62" s="57">
        <v>971</v>
      </c>
      <c r="AL62" s="58">
        <v>190761696</v>
      </c>
      <c r="AM62" s="59">
        <v>1693</v>
      </c>
      <c r="AN62" s="60">
        <v>1018</v>
      </c>
      <c r="AO62" s="61">
        <v>196459.00720906281</v>
      </c>
      <c r="AP62" s="58">
        <v>179000</v>
      </c>
      <c r="AQ62" s="59">
        <v>71.061790466308594</v>
      </c>
      <c r="AR62" s="59">
        <v>40</v>
      </c>
      <c r="AS62" s="62">
        <v>0.97620272636413574</v>
      </c>
      <c r="AT62" s="62">
        <v>0.98269897699356079</v>
      </c>
      <c r="AU62" s="62">
        <v>0.95025050640106201</v>
      </c>
      <c r="AV62" s="63">
        <v>0.97061765193939209</v>
      </c>
      <c r="AW62" s="58">
        <v>200281.13880685176</v>
      </c>
      <c r="AX62" s="58">
        <v>175000</v>
      </c>
      <c r="AY62" s="61">
        <v>202248.73772102161</v>
      </c>
      <c r="AZ62" s="58">
        <v>185000</v>
      </c>
      <c r="BA62" s="59">
        <v>69.202354431152344</v>
      </c>
      <c r="BB62" s="59">
        <v>38</v>
      </c>
      <c r="BC62" s="62">
        <v>0.94912350177764893</v>
      </c>
      <c r="BD62" s="63">
        <v>0.97021275758743286</v>
      </c>
    </row>
    <row r="63" spans="1:56" x14ac:dyDescent="0.3">
      <c r="A63" s="47">
        <v>43647</v>
      </c>
      <c r="B63" s="48">
        <v>135</v>
      </c>
      <c r="C63" s="49">
        <v>703</v>
      </c>
      <c r="D63" s="50">
        <v>6.2628064155578613</v>
      </c>
      <c r="E63" s="49">
        <v>210</v>
      </c>
      <c r="F63" s="49">
        <v>126</v>
      </c>
      <c r="G63" s="49">
        <v>196</v>
      </c>
      <c r="H63" s="51">
        <v>27044400</v>
      </c>
      <c r="I63" s="52">
        <v>200328.88888888888</v>
      </c>
      <c r="J63" s="53">
        <v>186000</v>
      </c>
      <c r="K63" s="54">
        <v>72.822219848632813</v>
      </c>
      <c r="L63" s="54">
        <v>42</v>
      </c>
      <c r="M63" s="55">
        <v>0.97181743383407593</v>
      </c>
      <c r="N63" s="55">
        <v>0.98249375820159912</v>
      </c>
      <c r="O63" s="55">
        <v>0.94968926906585693</v>
      </c>
      <c r="P63" s="56">
        <v>0.96875</v>
      </c>
      <c r="Q63" s="52">
        <v>199896.78093883357</v>
      </c>
      <c r="R63" s="53">
        <v>160000</v>
      </c>
      <c r="S63" s="54">
        <v>104.27596282958984</v>
      </c>
      <c r="T63" s="54">
        <v>73</v>
      </c>
      <c r="U63" s="55">
        <v>0.966106116771698</v>
      </c>
      <c r="V63" s="56">
        <v>1</v>
      </c>
      <c r="W63" s="53">
        <v>202635</v>
      </c>
      <c r="X63" s="53">
        <v>169900</v>
      </c>
      <c r="Y63" s="52">
        <v>214064.28571428571</v>
      </c>
      <c r="Z63" s="53">
        <v>196450</v>
      </c>
      <c r="AA63" s="54">
        <v>71.206352233886719</v>
      </c>
      <c r="AB63" s="54">
        <v>53</v>
      </c>
      <c r="AC63" s="55">
        <v>0.94230490922927856</v>
      </c>
      <c r="AD63" s="56">
        <v>0.96943235397338867</v>
      </c>
      <c r="AE63" s="52">
        <v>221845.4081632653</v>
      </c>
      <c r="AF63" s="53">
        <v>197950</v>
      </c>
      <c r="AG63" s="54">
        <v>65.530609130859375</v>
      </c>
      <c r="AH63" s="54">
        <v>42</v>
      </c>
      <c r="AI63" s="55">
        <v>0.97310692071914673</v>
      </c>
      <c r="AJ63" s="56">
        <v>1</v>
      </c>
      <c r="AK63" s="57">
        <v>827</v>
      </c>
      <c r="AL63" s="58">
        <v>159407876</v>
      </c>
      <c r="AM63" s="59">
        <v>1498</v>
      </c>
      <c r="AN63" s="60">
        <v>889</v>
      </c>
      <c r="AO63" s="61">
        <v>192754.38452237</v>
      </c>
      <c r="AP63" s="58">
        <v>177000</v>
      </c>
      <c r="AQ63" s="59">
        <v>70.986701965332031</v>
      </c>
      <c r="AR63" s="59">
        <v>39</v>
      </c>
      <c r="AS63" s="62">
        <v>0.97640132904052734</v>
      </c>
      <c r="AT63" s="62">
        <v>0.98249375820159912</v>
      </c>
      <c r="AU63" s="62">
        <v>0.9519798755645752</v>
      </c>
      <c r="AV63" s="63">
        <v>0.97178256511688232</v>
      </c>
      <c r="AW63" s="58">
        <v>200386.21094793058</v>
      </c>
      <c r="AX63" s="58">
        <v>175000</v>
      </c>
      <c r="AY63" s="61">
        <v>199495.4690663667</v>
      </c>
      <c r="AZ63" s="58">
        <v>182500</v>
      </c>
      <c r="BA63" s="59">
        <v>68.676040649414063</v>
      </c>
      <c r="BB63" s="59">
        <v>37</v>
      </c>
      <c r="BC63" s="62">
        <v>0.95180380344390869</v>
      </c>
      <c r="BD63" s="63">
        <v>0.97286784648895264</v>
      </c>
    </row>
    <row r="64" spans="1:56" x14ac:dyDescent="0.3">
      <c r="A64" s="47">
        <v>43617</v>
      </c>
      <c r="B64" s="48">
        <v>153</v>
      </c>
      <c r="C64" s="49">
        <v>702</v>
      </c>
      <c r="D64" s="50">
        <v>6.082310676574707</v>
      </c>
      <c r="E64" s="49">
        <v>193</v>
      </c>
      <c r="F64" s="49">
        <v>115</v>
      </c>
      <c r="G64" s="49">
        <v>212</v>
      </c>
      <c r="H64" s="51">
        <v>29618900</v>
      </c>
      <c r="I64" s="52">
        <v>193587.5816993464</v>
      </c>
      <c r="J64" s="53">
        <v>178500</v>
      </c>
      <c r="K64" s="54">
        <v>54.594772338867188</v>
      </c>
      <c r="L64" s="54">
        <v>23</v>
      </c>
      <c r="M64" s="55">
        <v>0.97971040010452271</v>
      </c>
      <c r="N64" s="55">
        <v>0.98750001192092896</v>
      </c>
      <c r="O64" s="55">
        <v>0.96379947662353516</v>
      </c>
      <c r="P64" s="56">
        <v>0.98089170455932617</v>
      </c>
      <c r="Q64" s="52">
        <v>204337.58262108263</v>
      </c>
      <c r="R64" s="53">
        <v>169250</v>
      </c>
      <c r="S64" s="54">
        <v>98.894584655761719</v>
      </c>
      <c r="T64" s="54">
        <v>70</v>
      </c>
      <c r="U64" s="55">
        <v>0.96819043159484863</v>
      </c>
      <c r="V64" s="56">
        <v>1</v>
      </c>
      <c r="W64" s="53">
        <v>197373.8341968912</v>
      </c>
      <c r="X64" s="53">
        <v>169900</v>
      </c>
      <c r="Y64" s="52">
        <v>209772.39130434784</v>
      </c>
      <c r="Z64" s="53">
        <v>179900</v>
      </c>
      <c r="AA64" s="54">
        <v>64.199996948242188</v>
      </c>
      <c r="AB64" s="54">
        <v>37</v>
      </c>
      <c r="AC64" s="55">
        <v>0.95588713884353638</v>
      </c>
      <c r="AD64" s="56">
        <v>0.96875</v>
      </c>
      <c r="AE64" s="52">
        <v>207384.78301886792</v>
      </c>
      <c r="AF64" s="53">
        <v>184950</v>
      </c>
      <c r="AG64" s="54">
        <v>72.778305053710938</v>
      </c>
      <c r="AH64" s="54">
        <v>35.5</v>
      </c>
      <c r="AI64" s="55">
        <v>0.97967493534088135</v>
      </c>
      <c r="AJ64" s="56">
        <v>1</v>
      </c>
      <c r="AK64" s="57">
        <v>692</v>
      </c>
      <c r="AL64" s="58">
        <v>132363476</v>
      </c>
      <c r="AM64" s="59">
        <v>1288</v>
      </c>
      <c r="AN64" s="60">
        <v>763</v>
      </c>
      <c r="AO64" s="61">
        <v>191276.69942196531</v>
      </c>
      <c r="AP64" s="58">
        <v>175000</v>
      </c>
      <c r="AQ64" s="59">
        <v>70.628616333007813</v>
      </c>
      <c r="AR64" s="59">
        <v>38</v>
      </c>
      <c r="AS64" s="62">
        <v>0.9772956371307373</v>
      </c>
      <c r="AT64" s="62">
        <v>0.98237574100494385</v>
      </c>
      <c r="AU64" s="62">
        <v>0.95242738723754883</v>
      </c>
      <c r="AV64" s="63">
        <v>0.97252744436264038</v>
      </c>
      <c r="AW64" s="58">
        <v>200019.5605590062</v>
      </c>
      <c r="AX64" s="58">
        <v>175000</v>
      </c>
      <c r="AY64" s="61">
        <v>197089.60943643513</v>
      </c>
      <c r="AZ64" s="58">
        <v>178500</v>
      </c>
      <c r="BA64" s="59">
        <v>68.258193969726563</v>
      </c>
      <c r="BB64" s="59">
        <v>34</v>
      </c>
      <c r="BC64" s="62">
        <v>0.95337450504302979</v>
      </c>
      <c r="BD64" s="63">
        <v>0.97313964366912842</v>
      </c>
    </row>
    <row r="65" spans="1:56" x14ac:dyDescent="0.3">
      <c r="A65" s="47">
        <v>43586</v>
      </c>
      <c r="B65" s="48">
        <v>186</v>
      </c>
      <c r="C65" s="49">
        <v>690</v>
      </c>
      <c r="D65" s="50">
        <v>5.9568343162536621</v>
      </c>
      <c r="E65" s="49">
        <v>234</v>
      </c>
      <c r="F65" s="49">
        <v>143</v>
      </c>
      <c r="G65" s="49">
        <v>266</v>
      </c>
      <c r="H65" s="51">
        <v>36063477</v>
      </c>
      <c r="I65" s="52">
        <v>193889.66129032258</v>
      </c>
      <c r="J65" s="53">
        <v>171000</v>
      </c>
      <c r="K65" s="54">
        <v>63.413978576660156</v>
      </c>
      <c r="L65" s="54">
        <v>31</v>
      </c>
      <c r="M65" s="55">
        <v>0.98096519708633423</v>
      </c>
      <c r="N65" s="55">
        <v>0.98148238658905029</v>
      </c>
      <c r="O65" s="55">
        <v>0.95744520425796509</v>
      </c>
      <c r="P65" s="56">
        <v>0.97241997718811035</v>
      </c>
      <c r="Q65" s="52">
        <v>208995.72898550724</v>
      </c>
      <c r="R65" s="53">
        <v>165800</v>
      </c>
      <c r="S65" s="54">
        <v>103.25652313232422</v>
      </c>
      <c r="T65" s="54">
        <v>67</v>
      </c>
      <c r="U65" s="55">
        <v>0.97029262781143188</v>
      </c>
      <c r="V65" s="56">
        <v>1</v>
      </c>
      <c r="W65" s="53">
        <v>196755.05982905984</v>
      </c>
      <c r="X65" s="53">
        <v>177950</v>
      </c>
      <c r="Y65" s="52">
        <v>198944.75524475524</v>
      </c>
      <c r="Z65" s="53">
        <v>189500</v>
      </c>
      <c r="AA65" s="54">
        <v>70.727272033691406</v>
      </c>
      <c r="AB65" s="54">
        <v>31</v>
      </c>
      <c r="AC65" s="55">
        <v>0.95048898458480835</v>
      </c>
      <c r="AD65" s="56">
        <v>0.97254902124404907</v>
      </c>
      <c r="AE65" s="52">
        <v>197059.39473684211</v>
      </c>
      <c r="AF65" s="53">
        <v>181250</v>
      </c>
      <c r="AG65" s="54">
        <v>59.721805572509766</v>
      </c>
      <c r="AH65" s="54">
        <v>27.5</v>
      </c>
      <c r="AI65" s="55">
        <v>0.98054850101470947</v>
      </c>
      <c r="AJ65" s="56">
        <v>1</v>
      </c>
      <c r="AK65" s="57">
        <v>539</v>
      </c>
      <c r="AL65" s="58">
        <v>102744576</v>
      </c>
      <c r="AM65" s="59">
        <v>1095</v>
      </c>
      <c r="AN65" s="60">
        <v>648</v>
      </c>
      <c r="AO65" s="61">
        <v>190620.73469387754</v>
      </c>
      <c r="AP65" s="58">
        <v>172500</v>
      </c>
      <c r="AQ65" s="59">
        <v>75.179962158203125</v>
      </c>
      <c r="AR65" s="59">
        <v>42</v>
      </c>
      <c r="AS65" s="62">
        <v>0.97661012411117554</v>
      </c>
      <c r="AT65" s="62">
        <v>0.9808729887008667</v>
      </c>
      <c r="AU65" s="62">
        <v>0.94919329881668091</v>
      </c>
      <c r="AV65" s="63">
        <v>0.96788918972015381</v>
      </c>
      <c r="AW65" s="58">
        <v>200485.88493150685</v>
      </c>
      <c r="AX65" s="58">
        <v>175000</v>
      </c>
      <c r="AY65" s="61">
        <v>194838.80709876542</v>
      </c>
      <c r="AZ65" s="58">
        <v>177500</v>
      </c>
      <c r="BA65" s="59">
        <v>68.9783935546875</v>
      </c>
      <c r="BB65" s="59">
        <v>32.5</v>
      </c>
      <c r="BC65" s="62">
        <v>0.95292788743972778</v>
      </c>
      <c r="BD65" s="63">
        <v>0.97395241260528564</v>
      </c>
    </row>
    <row r="66" spans="1:56" x14ac:dyDescent="0.3">
      <c r="A66" s="47">
        <v>43556</v>
      </c>
      <c r="B66" s="48">
        <v>107</v>
      </c>
      <c r="C66" s="49">
        <v>676</v>
      </c>
      <c r="D66" s="50">
        <v>6.0855212211608887</v>
      </c>
      <c r="E66" s="49">
        <v>255</v>
      </c>
      <c r="F66" s="49">
        <v>176</v>
      </c>
      <c r="G66" s="49">
        <v>287</v>
      </c>
      <c r="H66" s="51">
        <v>17966184</v>
      </c>
      <c r="I66" s="52">
        <v>167908.261682243</v>
      </c>
      <c r="J66" s="53">
        <v>158500</v>
      </c>
      <c r="K66" s="54">
        <v>70.373832702636719</v>
      </c>
      <c r="L66" s="54">
        <v>33</v>
      </c>
      <c r="M66" s="55">
        <v>0.96400320529937744</v>
      </c>
      <c r="N66" s="55">
        <v>0.98086124658584595</v>
      </c>
      <c r="O66" s="55">
        <v>0.94454652070999146</v>
      </c>
      <c r="P66" s="56">
        <v>0.9692307710647583</v>
      </c>
      <c r="Q66" s="52">
        <v>212140.76183431954</v>
      </c>
      <c r="R66" s="53">
        <v>169949.5</v>
      </c>
      <c r="S66" s="54">
        <v>105.37425994873047</v>
      </c>
      <c r="T66" s="54">
        <v>64.5</v>
      </c>
      <c r="U66" s="55">
        <v>0.97054296731948853</v>
      </c>
      <c r="V66" s="56">
        <v>1</v>
      </c>
      <c r="W66" s="53">
        <v>191171.21176470589</v>
      </c>
      <c r="X66" s="53">
        <v>170000</v>
      </c>
      <c r="Y66" s="52">
        <v>184373.57386363635</v>
      </c>
      <c r="Z66" s="53">
        <v>174900</v>
      </c>
      <c r="AA66" s="54">
        <v>59.073863983154297</v>
      </c>
      <c r="AB66" s="54">
        <v>32.5</v>
      </c>
      <c r="AC66" s="55">
        <v>0.95756030082702637</v>
      </c>
      <c r="AD66" s="56">
        <v>0.97862005233764648</v>
      </c>
      <c r="AE66" s="52">
        <v>191444.43902439025</v>
      </c>
      <c r="AF66" s="53">
        <v>174900</v>
      </c>
      <c r="AG66" s="54">
        <v>62.076656341552734</v>
      </c>
      <c r="AH66" s="54">
        <v>31</v>
      </c>
      <c r="AI66" s="55">
        <v>0.97989428043365479</v>
      </c>
      <c r="AJ66" s="56">
        <v>1</v>
      </c>
      <c r="AK66" s="57">
        <v>353</v>
      </c>
      <c r="AL66" s="58">
        <v>66681099</v>
      </c>
      <c r="AM66" s="59">
        <v>861</v>
      </c>
      <c r="AN66" s="60">
        <v>505</v>
      </c>
      <c r="AO66" s="61">
        <v>188898.29745042493</v>
      </c>
      <c r="AP66" s="58">
        <v>175000</v>
      </c>
      <c r="AQ66" s="59">
        <v>81.379600524902344</v>
      </c>
      <c r="AR66" s="59">
        <v>47</v>
      </c>
      <c r="AS66" s="62">
        <v>0.97431540489196777</v>
      </c>
      <c r="AT66" s="62">
        <v>0.98086124658584595</v>
      </c>
      <c r="AU66" s="62">
        <v>0.94483292102813721</v>
      </c>
      <c r="AV66" s="63">
        <v>0.96674346923828125</v>
      </c>
      <c r="AW66" s="58">
        <v>201499.83739837399</v>
      </c>
      <c r="AX66" s="58">
        <v>175000</v>
      </c>
      <c r="AY66" s="61">
        <v>193676.13267326733</v>
      </c>
      <c r="AZ66" s="58">
        <v>175000</v>
      </c>
      <c r="BA66" s="59">
        <v>68.483169555664063</v>
      </c>
      <c r="BB66" s="59">
        <v>33</v>
      </c>
      <c r="BC66" s="62">
        <v>0.95361989736557007</v>
      </c>
      <c r="BD66" s="63">
        <v>0.97419524192810059</v>
      </c>
    </row>
    <row r="67" spans="1:56" x14ac:dyDescent="0.3">
      <c r="A67" s="47">
        <v>43525</v>
      </c>
      <c r="B67" s="48">
        <v>97</v>
      </c>
      <c r="C67" s="49">
        <v>646</v>
      </c>
      <c r="D67" s="50">
        <v>5.8285713195800781</v>
      </c>
      <c r="E67" s="49">
        <v>245</v>
      </c>
      <c r="F67" s="49">
        <v>140</v>
      </c>
      <c r="G67" s="49">
        <v>215</v>
      </c>
      <c r="H67" s="51">
        <v>19127163</v>
      </c>
      <c r="I67" s="52">
        <v>197187.2474226804</v>
      </c>
      <c r="J67" s="53">
        <v>175000</v>
      </c>
      <c r="K67" s="54">
        <v>74.525772094726563</v>
      </c>
      <c r="L67" s="54">
        <v>46</v>
      </c>
      <c r="M67" s="55">
        <v>0.98527663946151733</v>
      </c>
      <c r="N67" s="55">
        <v>0.97872340679168701</v>
      </c>
      <c r="O67" s="55">
        <v>0.94287431240081787</v>
      </c>
      <c r="P67" s="56">
        <v>0.96417641639709473</v>
      </c>
      <c r="Q67" s="52">
        <v>207271.14086687306</v>
      </c>
      <c r="R67" s="53">
        <v>165350</v>
      </c>
      <c r="S67" s="54">
        <v>110.76161193847656</v>
      </c>
      <c r="T67" s="54">
        <v>70</v>
      </c>
      <c r="U67" s="55">
        <v>0.97290748357772827</v>
      </c>
      <c r="V67" s="56">
        <v>1</v>
      </c>
      <c r="W67" s="53">
        <v>213318.00408163265</v>
      </c>
      <c r="X67" s="53">
        <v>175000</v>
      </c>
      <c r="Y67" s="52">
        <v>199796.0642857143</v>
      </c>
      <c r="Z67" s="53">
        <v>172450</v>
      </c>
      <c r="AA67" s="54">
        <v>50.25714111328125</v>
      </c>
      <c r="AB67" s="54">
        <v>21</v>
      </c>
      <c r="AC67" s="55">
        <v>0.96031314134597778</v>
      </c>
      <c r="AD67" s="56">
        <v>0.98049712181091309</v>
      </c>
      <c r="AE67" s="52">
        <v>185721.2558139535</v>
      </c>
      <c r="AF67" s="53">
        <v>169900</v>
      </c>
      <c r="AG67" s="54">
        <v>66.539535522460938</v>
      </c>
      <c r="AH67" s="54">
        <v>29</v>
      </c>
      <c r="AI67" s="55">
        <v>0.97807890176773071</v>
      </c>
      <c r="AJ67" s="56">
        <v>1</v>
      </c>
      <c r="AK67" s="57">
        <v>246</v>
      </c>
      <c r="AL67" s="58">
        <v>48714915</v>
      </c>
      <c r="AM67" s="59">
        <v>606</v>
      </c>
      <c r="AN67" s="60">
        <v>329</v>
      </c>
      <c r="AO67" s="61">
        <v>198028.10975609755</v>
      </c>
      <c r="AP67" s="58">
        <v>184000</v>
      </c>
      <c r="AQ67" s="59">
        <v>86.166664123535156</v>
      </c>
      <c r="AR67" s="59">
        <v>53.5</v>
      </c>
      <c r="AS67" s="62">
        <v>0.97880083322525024</v>
      </c>
      <c r="AT67" s="62">
        <v>0.98075908422470093</v>
      </c>
      <c r="AU67" s="62">
        <v>0.94495803117752075</v>
      </c>
      <c r="AV67" s="63">
        <v>0.96539163589477539</v>
      </c>
      <c r="AW67" s="58">
        <v>205846.04125412542</v>
      </c>
      <c r="AX67" s="58">
        <v>179700</v>
      </c>
      <c r="AY67" s="61">
        <v>198652.57750759879</v>
      </c>
      <c r="AZ67" s="58">
        <v>175000</v>
      </c>
      <c r="BA67" s="59">
        <v>73.516716003417969</v>
      </c>
      <c r="BB67" s="59">
        <v>33</v>
      </c>
      <c r="BC67" s="62">
        <v>0.95150554180145264</v>
      </c>
      <c r="BD67" s="63">
        <v>0.9718705415725708</v>
      </c>
    </row>
    <row r="68" spans="1:56" x14ac:dyDescent="0.3">
      <c r="A68" s="47">
        <v>43497</v>
      </c>
      <c r="B68" s="48">
        <v>85</v>
      </c>
      <c r="C68" s="49">
        <v>613</v>
      </c>
      <c r="D68" s="50">
        <v>5.5059881210327148</v>
      </c>
      <c r="E68" s="49">
        <v>166</v>
      </c>
      <c r="F68" s="49">
        <v>100</v>
      </c>
      <c r="G68" s="49">
        <v>184</v>
      </c>
      <c r="H68" s="51">
        <v>16646560</v>
      </c>
      <c r="I68" s="52">
        <v>195841.88235294117</v>
      </c>
      <c r="J68" s="53">
        <v>185000</v>
      </c>
      <c r="K68" s="54">
        <v>104.10588073730469</v>
      </c>
      <c r="L68" s="54">
        <v>55</v>
      </c>
      <c r="M68" s="55">
        <v>0.96820700168609619</v>
      </c>
      <c r="N68" s="55">
        <v>0.97701150178909302</v>
      </c>
      <c r="O68" s="55">
        <v>0.94360625743865967</v>
      </c>
      <c r="P68" s="56">
        <v>0.96444445848464966</v>
      </c>
      <c r="Q68" s="52">
        <v>201309.96411092984</v>
      </c>
      <c r="R68" s="53">
        <v>160000</v>
      </c>
      <c r="S68" s="54">
        <v>113.36705017089844</v>
      </c>
      <c r="T68" s="54">
        <v>78</v>
      </c>
      <c r="U68" s="55">
        <v>0.9738994836807251</v>
      </c>
      <c r="V68" s="56">
        <v>1</v>
      </c>
      <c r="W68" s="53">
        <v>204175.25903614459</v>
      </c>
      <c r="X68" s="53">
        <v>179925</v>
      </c>
      <c r="Y68" s="52">
        <v>187258</v>
      </c>
      <c r="Z68" s="53">
        <v>178500</v>
      </c>
      <c r="AA68" s="54">
        <v>74.5</v>
      </c>
      <c r="AB68" s="54">
        <v>39.5</v>
      </c>
      <c r="AC68" s="55">
        <v>0.95041459798812866</v>
      </c>
      <c r="AD68" s="56">
        <v>0.96535223722457886</v>
      </c>
      <c r="AE68" s="52">
        <v>195477.71195652173</v>
      </c>
      <c r="AF68" s="53">
        <v>178450</v>
      </c>
      <c r="AG68" s="54">
        <v>85.891304016113281</v>
      </c>
      <c r="AH68" s="54">
        <v>46</v>
      </c>
      <c r="AI68" s="55">
        <v>0.96706199645996094</v>
      </c>
      <c r="AJ68" s="56">
        <v>1</v>
      </c>
      <c r="AK68" s="57">
        <v>149</v>
      </c>
      <c r="AL68" s="58">
        <v>29587752</v>
      </c>
      <c r="AM68" s="59">
        <v>361</v>
      </c>
      <c r="AN68" s="60">
        <v>189</v>
      </c>
      <c r="AO68" s="61">
        <v>198575.51677852348</v>
      </c>
      <c r="AP68" s="58">
        <v>187500</v>
      </c>
      <c r="AQ68" s="59">
        <v>93.744964599609375</v>
      </c>
      <c r="AR68" s="59">
        <v>58</v>
      </c>
      <c r="AS68" s="62">
        <v>0.97458499670028687</v>
      </c>
      <c r="AT68" s="62">
        <v>0.9815024733543396</v>
      </c>
      <c r="AU68" s="62">
        <v>0.94630056619644165</v>
      </c>
      <c r="AV68" s="63">
        <v>0.9668203592300415</v>
      </c>
      <c r="AW68" s="58">
        <v>200775.04155124654</v>
      </c>
      <c r="AX68" s="58">
        <v>180000</v>
      </c>
      <c r="AY68" s="61">
        <v>197805.55026455026</v>
      </c>
      <c r="AZ68" s="58">
        <v>180000</v>
      </c>
      <c r="BA68" s="59">
        <v>90.74603271484375</v>
      </c>
      <c r="BB68" s="59">
        <v>49</v>
      </c>
      <c r="BC68" s="62">
        <v>0.94494664669036865</v>
      </c>
      <c r="BD68" s="63">
        <v>0.96201920509338379</v>
      </c>
    </row>
    <row r="69" spans="1:56" x14ac:dyDescent="0.3">
      <c r="A69" s="47">
        <v>43466</v>
      </c>
      <c r="B69" s="48">
        <v>64</v>
      </c>
      <c r="C69" s="49">
        <v>589</v>
      </c>
      <c r="D69" s="50">
        <v>5.358604907989502</v>
      </c>
      <c r="E69" s="49">
        <v>195</v>
      </c>
      <c r="F69" s="49">
        <v>89</v>
      </c>
      <c r="G69" s="49">
        <v>171</v>
      </c>
      <c r="H69" s="51">
        <v>12941192</v>
      </c>
      <c r="I69" s="52">
        <v>202206.125</v>
      </c>
      <c r="J69" s="53">
        <v>193500</v>
      </c>
      <c r="K69" s="54">
        <v>79.984375</v>
      </c>
      <c r="L69" s="54">
        <v>59</v>
      </c>
      <c r="M69" s="55">
        <v>0.98305583000183105</v>
      </c>
      <c r="N69" s="55">
        <v>0.9857906699180603</v>
      </c>
      <c r="O69" s="55">
        <v>0.94987887144088745</v>
      </c>
      <c r="P69" s="56">
        <v>0.96756875514984131</v>
      </c>
      <c r="Q69" s="52">
        <v>196216.74702886248</v>
      </c>
      <c r="R69" s="53">
        <v>159000</v>
      </c>
      <c r="S69" s="54">
        <v>113.93717956542969</v>
      </c>
      <c r="T69" s="54">
        <v>90</v>
      </c>
      <c r="U69" s="55">
        <v>0.97231566905975342</v>
      </c>
      <c r="V69" s="56">
        <v>1</v>
      </c>
      <c r="W69" s="53">
        <v>197880.49743589744</v>
      </c>
      <c r="X69" s="53">
        <v>182500</v>
      </c>
      <c r="Y69" s="52">
        <v>209656.73033707865</v>
      </c>
      <c r="Z69" s="53">
        <v>185000</v>
      </c>
      <c r="AA69" s="54">
        <v>109</v>
      </c>
      <c r="AB69" s="54">
        <v>63</v>
      </c>
      <c r="AC69" s="55">
        <v>0.93873310089111328</v>
      </c>
      <c r="AD69" s="56">
        <v>0.94974744319915771</v>
      </c>
      <c r="AE69" s="52">
        <v>204119.58479532163</v>
      </c>
      <c r="AF69" s="53">
        <v>185000</v>
      </c>
      <c r="AG69" s="54">
        <v>96.368423461914063</v>
      </c>
      <c r="AH69" s="54">
        <v>56</v>
      </c>
      <c r="AI69" s="55">
        <v>0.97022604942321777</v>
      </c>
      <c r="AJ69" s="56">
        <v>1</v>
      </c>
      <c r="AK69" s="57">
        <v>64</v>
      </c>
      <c r="AL69" s="58">
        <v>12941192</v>
      </c>
      <c r="AM69" s="59">
        <v>195</v>
      </c>
      <c r="AN69" s="60">
        <v>89</v>
      </c>
      <c r="AO69" s="61">
        <v>202206.125</v>
      </c>
      <c r="AP69" s="58">
        <v>193500</v>
      </c>
      <c r="AQ69" s="59">
        <v>79.984375</v>
      </c>
      <c r="AR69" s="59">
        <v>59</v>
      </c>
      <c r="AS69" s="62">
        <v>0.98305583000183105</v>
      </c>
      <c r="AT69" s="62">
        <v>0.9857906699180603</v>
      </c>
      <c r="AU69" s="62">
        <v>0.94987887144088745</v>
      </c>
      <c r="AV69" s="63">
        <v>0.96756875514984131</v>
      </c>
      <c r="AW69" s="58">
        <v>197880.49743589744</v>
      </c>
      <c r="AX69" s="58">
        <v>182500</v>
      </c>
      <c r="AY69" s="61">
        <v>209656.73033707865</v>
      </c>
      <c r="AZ69" s="58">
        <v>185000</v>
      </c>
      <c r="BA69" s="59">
        <v>109</v>
      </c>
      <c r="BB69" s="59">
        <v>63</v>
      </c>
      <c r="BC69" s="62">
        <v>0.93873310089111328</v>
      </c>
      <c r="BD69" s="63">
        <v>0.94974744319915771</v>
      </c>
    </row>
    <row r="70" spans="1:56" x14ac:dyDescent="0.3">
      <c r="A70" s="47">
        <v>43435</v>
      </c>
      <c r="B70" s="48">
        <v>98</v>
      </c>
      <c r="C70" s="49">
        <v>560</v>
      </c>
      <c r="D70" s="50">
        <v>5.1180505752563477</v>
      </c>
      <c r="E70" s="49">
        <v>103</v>
      </c>
      <c r="F70" s="49">
        <v>85</v>
      </c>
      <c r="G70" s="49">
        <v>136</v>
      </c>
      <c r="H70" s="51">
        <v>16762887</v>
      </c>
      <c r="I70" s="52">
        <v>171049.86734693879</v>
      </c>
      <c r="J70" s="53">
        <v>156000</v>
      </c>
      <c r="K70" s="54">
        <v>70.846939086914063</v>
      </c>
      <c r="L70" s="54">
        <v>53.5</v>
      </c>
      <c r="M70" s="55">
        <v>0.96712648868560791</v>
      </c>
      <c r="N70" s="55">
        <v>0.98608970642089844</v>
      </c>
      <c r="O70" s="55">
        <v>0.93679529428482056</v>
      </c>
      <c r="P70" s="56">
        <v>0.96766746044158936</v>
      </c>
      <c r="Q70" s="52">
        <v>193886.51071428572</v>
      </c>
      <c r="R70" s="53">
        <v>159900</v>
      </c>
      <c r="S70" s="54">
        <v>126.17857360839844</v>
      </c>
      <c r="T70" s="54">
        <v>92</v>
      </c>
      <c r="U70" s="55">
        <v>0.97169429063796997</v>
      </c>
      <c r="V70" s="56">
        <v>1</v>
      </c>
      <c r="W70" s="53">
        <v>169820.87378640776</v>
      </c>
      <c r="X70" s="53">
        <v>154900</v>
      </c>
      <c r="Y70" s="52">
        <v>191493.5294117647</v>
      </c>
      <c r="Z70" s="53">
        <v>184900</v>
      </c>
      <c r="AA70" s="54">
        <v>89.576469421386719</v>
      </c>
      <c r="AB70" s="54">
        <v>77</v>
      </c>
      <c r="AC70" s="55">
        <v>0.9385489821434021</v>
      </c>
      <c r="AD70" s="56">
        <v>0.95860564708709717</v>
      </c>
      <c r="AE70" s="52">
        <v>195109.91911764705</v>
      </c>
      <c r="AF70" s="53">
        <v>182499.5</v>
      </c>
      <c r="AG70" s="54">
        <v>88.816177368164063</v>
      </c>
      <c r="AH70" s="54">
        <v>63</v>
      </c>
      <c r="AI70" s="55">
        <v>0.96334260702133179</v>
      </c>
      <c r="AJ70" s="56">
        <v>1</v>
      </c>
      <c r="AK70" s="57">
        <v>1313</v>
      </c>
      <c r="AL70" s="58">
        <v>247619417</v>
      </c>
      <c r="AM70" s="59">
        <v>2215</v>
      </c>
      <c r="AN70" s="60">
        <v>1344</v>
      </c>
      <c r="AO70" s="61">
        <v>188590.56892612338</v>
      </c>
      <c r="AP70" s="58">
        <v>174900</v>
      </c>
      <c r="AQ70" s="59">
        <v>74.951255798339844</v>
      </c>
      <c r="AR70" s="59">
        <v>43</v>
      </c>
      <c r="AS70" s="62">
        <v>0.97036260366439819</v>
      </c>
      <c r="AT70" s="62">
        <v>0.98143237829208374</v>
      </c>
      <c r="AU70" s="62">
        <v>0.94529432058334351</v>
      </c>
      <c r="AV70" s="63">
        <v>0.96470588445663452</v>
      </c>
      <c r="AW70" s="58">
        <v>194705.25914221219</v>
      </c>
      <c r="AX70" s="58">
        <v>174900</v>
      </c>
      <c r="AY70" s="61">
        <v>195158.86383928571</v>
      </c>
      <c r="AZ70" s="58">
        <v>179450</v>
      </c>
      <c r="BA70" s="59">
        <v>74.735122680664063</v>
      </c>
      <c r="BB70" s="59">
        <v>44</v>
      </c>
      <c r="BC70" s="62">
        <v>0.94588106870651245</v>
      </c>
      <c r="BD70" s="63">
        <v>0.96478956937789917</v>
      </c>
    </row>
    <row r="71" spans="1:56" x14ac:dyDescent="0.3">
      <c r="A71" s="47">
        <v>43405</v>
      </c>
      <c r="B71" s="48">
        <v>97</v>
      </c>
      <c r="C71" s="49">
        <v>638</v>
      </c>
      <c r="D71" s="50">
        <v>5.826484203338623</v>
      </c>
      <c r="E71" s="49">
        <v>121</v>
      </c>
      <c r="F71" s="49">
        <v>77</v>
      </c>
      <c r="G71" s="49">
        <v>149</v>
      </c>
      <c r="H71" s="51">
        <v>18689550</v>
      </c>
      <c r="I71" s="52">
        <v>192675.77319587627</v>
      </c>
      <c r="J71" s="53">
        <v>184900</v>
      </c>
      <c r="K71" s="54">
        <v>87.484535217285156</v>
      </c>
      <c r="L71" s="54">
        <v>42</v>
      </c>
      <c r="M71" s="55">
        <v>0.9619554877281189</v>
      </c>
      <c r="N71" s="55">
        <v>0.97659575939178467</v>
      </c>
      <c r="O71" s="55">
        <v>0.92745780944824219</v>
      </c>
      <c r="P71" s="56">
        <v>0.95253562927246094</v>
      </c>
      <c r="Q71" s="52">
        <v>193632.70062695924</v>
      </c>
      <c r="R71" s="53">
        <v>165000</v>
      </c>
      <c r="S71" s="54">
        <v>123.85736846923828</v>
      </c>
      <c r="T71" s="54">
        <v>91</v>
      </c>
      <c r="U71" s="55">
        <v>0.97067582607269287</v>
      </c>
      <c r="V71" s="56">
        <v>1</v>
      </c>
      <c r="W71" s="53">
        <v>201825.61983471076</v>
      </c>
      <c r="X71" s="53">
        <v>164900</v>
      </c>
      <c r="Y71" s="52">
        <v>176898.68831168831</v>
      </c>
      <c r="Z71" s="53">
        <v>160000</v>
      </c>
      <c r="AA71" s="54">
        <v>78.922080993652344</v>
      </c>
      <c r="AB71" s="54">
        <v>47</v>
      </c>
      <c r="AC71" s="55">
        <v>0.93948960304260254</v>
      </c>
      <c r="AD71" s="56">
        <v>0.95505046844482422</v>
      </c>
      <c r="AE71" s="52">
        <v>192004.02013422819</v>
      </c>
      <c r="AF71" s="53">
        <v>170000</v>
      </c>
      <c r="AG71" s="54">
        <v>73.16107177734375</v>
      </c>
      <c r="AH71" s="54">
        <v>50</v>
      </c>
      <c r="AI71" s="55">
        <v>0.96983629465103149</v>
      </c>
      <c r="AJ71" s="56">
        <v>1</v>
      </c>
      <c r="AK71" s="57">
        <v>1215</v>
      </c>
      <c r="AL71" s="58">
        <v>230856530</v>
      </c>
      <c r="AM71" s="59">
        <v>2112</v>
      </c>
      <c r="AN71" s="60">
        <v>1259</v>
      </c>
      <c r="AO71" s="61">
        <v>190005.37448559669</v>
      </c>
      <c r="AP71" s="58">
        <v>175000</v>
      </c>
      <c r="AQ71" s="59">
        <v>75.282302856445313</v>
      </c>
      <c r="AR71" s="59">
        <v>43</v>
      </c>
      <c r="AS71" s="62">
        <v>0.97062361240386963</v>
      </c>
      <c r="AT71" s="62">
        <v>0.98096883296966553</v>
      </c>
      <c r="AU71" s="62">
        <v>0.94597339630126953</v>
      </c>
      <c r="AV71" s="63">
        <v>0.96417373418807983</v>
      </c>
      <c r="AW71" s="58">
        <v>195918.84422348486</v>
      </c>
      <c r="AX71" s="58">
        <v>175000</v>
      </c>
      <c r="AY71" s="61">
        <v>195406.32486100079</v>
      </c>
      <c r="AZ71" s="58">
        <v>179000</v>
      </c>
      <c r="BA71" s="59">
        <v>73.733123779296875</v>
      </c>
      <c r="BB71" s="59">
        <v>43</v>
      </c>
      <c r="BC71" s="62">
        <v>0.94637686014175415</v>
      </c>
      <c r="BD71" s="63">
        <v>0.96511626243591309</v>
      </c>
    </row>
    <row r="72" spans="1:56" x14ac:dyDescent="0.3">
      <c r="A72" s="47">
        <v>43374</v>
      </c>
      <c r="B72" s="48">
        <v>108</v>
      </c>
      <c r="C72" s="49">
        <v>661</v>
      </c>
      <c r="D72" s="50">
        <v>6.2211766242980957</v>
      </c>
      <c r="E72" s="49">
        <v>178</v>
      </c>
      <c r="F72" s="49">
        <v>105</v>
      </c>
      <c r="G72" s="49">
        <v>164</v>
      </c>
      <c r="H72" s="51">
        <v>19251966</v>
      </c>
      <c r="I72" s="52">
        <v>178258.94444444444</v>
      </c>
      <c r="J72" s="53">
        <v>159900</v>
      </c>
      <c r="K72" s="54">
        <v>85.296295166015625</v>
      </c>
      <c r="L72" s="54">
        <v>53</v>
      </c>
      <c r="M72" s="55">
        <v>0.95836406946182251</v>
      </c>
      <c r="N72" s="55">
        <v>0.97498440742492676</v>
      </c>
      <c r="O72" s="55">
        <v>0.91915887594223022</v>
      </c>
      <c r="P72" s="56">
        <v>0.94879180192947388</v>
      </c>
      <c r="Q72" s="52">
        <v>194921.71709531013</v>
      </c>
      <c r="R72" s="53">
        <v>167000</v>
      </c>
      <c r="S72" s="54">
        <v>117.88804626464844</v>
      </c>
      <c r="T72" s="54">
        <v>84</v>
      </c>
      <c r="U72" s="55">
        <v>0.97123783826828003</v>
      </c>
      <c r="V72" s="56">
        <v>1</v>
      </c>
      <c r="W72" s="53">
        <v>195617.11235955055</v>
      </c>
      <c r="X72" s="53">
        <v>167250</v>
      </c>
      <c r="Y72" s="52">
        <v>206869.99047619046</v>
      </c>
      <c r="Z72" s="53">
        <v>185000</v>
      </c>
      <c r="AA72" s="54">
        <v>81.552383422851563</v>
      </c>
      <c r="AB72" s="54">
        <v>45</v>
      </c>
      <c r="AC72" s="55">
        <v>0.93615257740020752</v>
      </c>
      <c r="AD72" s="56">
        <v>0.96123206615447998</v>
      </c>
      <c r="AE72" s="52">
        <v>198596.40243902439</v>
      </c>
      <c r="AF72" s="53">
        <v>179000</v>
      </c>
      <c r="AG72" s="54">
        <v>79.579269409179688</v>
      </c>
      <c r="AH72" s="54">
        <v>46</v>
      </c>
      <c r="AI72" s="55">
        <v>0.96830195188522339</v>
      </c>
      <c r="AJ72" s="56">
        <v>1</v>
      </c>
      <c r="AK72" s="57">
        <v>1118</v>
      </c>
      <c r="AL72" s="58">
        <v>212166980</v>
      </c>
      <c r="AM72" s="59">
        <v>1991</v>
      </c>
      <c r="AN72" s="60">
        <v>1182</v>
      </c>
      <c r="AO72" s="61">
        <v>189773.68515205724</v>
      </c>
      <c r="AP72" s="58">
        <v>174900</v>
      </c>
      <c r="AQ72" s="59">
        <v>74.223609924316406</v>
      </c>
      <c r="AR72" s="59">
        <v>43</v>
      </c>
      <c r="AS72" s="62">
        <v>0.97137570381164551</v>
      </c>
      <c r="AT72" s="62">
        <v>0.98146802186965942</v>
      </c>
      <c r="AU72" s="62">
        <v>0.9475632905960083</v>
      </c>
      <c r="AV72" s="63">
        <v>0.9652705192565918</v>
      </c>
      <c r="AW72" s="58">
        <v>195559.86891009542</v>
      </c>
      <c r="AX72" s="58">
        <v>175000</v>
      </c>
      <c r="AY72" s="61">
        <v>196611.98307952622</v>
      </c>
      <c r="AZ72" s="58">
        <v>179900</v>
      </c>
      <c r="BA72" s="59">
        <v>73.395095825195313</v>
      </c>
      <c r="BB72" s="59">
        <v>42</v>
      </c>
      <c r="BC72" s="62">
        <v>0.94682008028030396</v>
      </c>
      <c r="BD72" s="63">
        <v>0.96525096893310547</v>
      </c>
    </row>
    <row r="73" spans="1:56" x14ac:dyDescent="0.3">
      <c r="A73" s="47">
        <v>43344</v>
      </c>
      <c r="B73" s="48">
        <v>95</v>
      </c>
      <c r="C73" s="49">
        <v>678</v>
      </c>
      <c r="D73" s="50">
        <v>6.5560035705566406</v>
      </c>
      <c r="E73" s="49">
        <v>146</v>
      </c>
      <c r="F73" s="49">
        <v>110</v>
      </c>
      <c r="G73" s="49">
        <v>181</v>
      </c>
      <c r="H73" s="51">
        <v>17859559</v>
      </c>
      <c r="I73" s="52">
        <v>187995.35789473684</v>
      </c>
      <c r="J73" s="53">
        <v>175000</v>
      </c>
      <c r="K73" s="54">
        <v>78.652633666992188</v>
      </c>
      <c r="L73" s="54">
        <v>61</v>
      </c>
      <c r="M73" s="55">
        <v>0.9596714973449707</v>
      </c>
      <c r="N73" s="55">
        <v>0.97560977935791016</v>
      </c>
      <c r="O73" s="55">
        <v>0.92820245027542114</v>
      </c>
      <c r="P73" s="56">
        <v>0.96056622266769409</v>
      </c>
      <c r="Q73" s="52">
        <v>195876.92182890855</v>
      </c>
      <c r="R73" s="53">
        <v>167250</v>
      </c>
      <c r="S73" s="54">
        <v>118.71238708496094</v>
      </c>
      <c r="T73" s="54">
        <v>87</v>
      </c>
      <c r="U73" s="55">
        <v>0.97116833925247192</v>
      </c>
      <c r="V73" s="56">
        <v>1</v>
      </c>
      <c r="W73" s="53">
        <v>183480.45205479453</v>
      </c>
      <c r="X73" s="53">
        <v>176000</v>
      </c>
      <c r="Y73" s="52">
        <v>186430.98181818181</v>
      </c>
      <c r="Z73" s="53">
        <v>169950</v>
      </c>
      <c r="AA73" s="54">
        <v>84.345451354980469</v>
      </c>
      <c r="AB73" s="54">
        <v>58</v>
      </c>
      <c r="AC73" s="55">
        <v>0.91695934534072876</v>
      </c>
      <c r="AD73" s="56">
        <v>0.94758361577987671</v>
      </c>
      <c r="AE73" s="52">
        <v>187729.28176795581</v>
      </c>
      <c r="AF73" s="53">
        <v>170000</v>
      </c>
      <c r="AG73" s="54">
        <v>78.093925476074219</v>
      </c>
      <c r="AH73" s="54">
        <v>52</v>
      </c>
      <c r="AI73" s="55">
        <v>0.95778346061706543</v>
      </c>
      <c r="AJ73" s="56">
        <v>1</v>
      </c>
      <c r="AK73" s="57">
        <v>1010</v>
      </c>
      <c r="AL73" s="58">
        <v>192915014</v>
      </c>
      <c r="AM73" s="59">
        <v>1813</v>
      </c>
      <c r="AN73" s="60">
        <v>1077</v>
      </c>
      <c r="AO73" s="61">
        <v>191004.96435643564</v>
      </c>
      <c r="AP73" s="58">
        <v>175000</v>
      </c>
      <c r="AQ73" s="59">
        <v>73.039604187011719</v>
      </c>
      <c r="AR73" s="59">
        <v>43</v>
      </c>
      <c r="AS73" s="62">
        <v>0.97276705503463745</v>
      </c>
      <c r="AT73" s="62">
        <v>0.98181819915771484</v>
      </c>
      <c r="AU73" s="62">
        <v>0.95060056447982788</v>
      </c>
      <c r="AV73" s="63">
        <v>0.96655464172363281</v>
      </c>
      <c r="AW73" s="58">
        <v>195554.24875896305</v>
      </c>
      <c r="AX73" s="58">
        <v>176000</v>
      </c>
      <c r="AY73" s="61">
        <v>195611.89879294336</v>
      </c>
      <c r="AZ73" s="58">
        <v>179000</v>
      </c>
      <c r="BA73" s="59">
        <v>72.599815368652344</v>
      </c>
      <c r="BB73" s="59">
        <v>42</v>
      </c>
      <c r="BC73" s="62">
        <v>0.94786101579666138</v>
      </c>
      <c r="BD73" s="63">
        <v>0.96548587083816528</v>
      </c>
    </row>
    <row r="74" spans="1:56" x14ac:dyDescent="0.3">
      <c r="A74" s="47">
        <v>43313</v>
      </c>
      <c r="B74" s="48">
        <v>122</v>
      </c>
      <c r="C74" s="49">
        <v>705</v>
      </c>
      <c r="D74" s="50">
        <v>6.8061141967773438</v>
      </c>
      <c r="E74" s="49">
        <v>204</v>
      </c>
      <c r="F74" s="49">
        <v>111</v>
      </c>
      <c r="G74" s="49">
        <v>169</v>
      </c>
      <c r="H74" s="51">
        <v>22641999</v>
      </c>
      <c r="I74" s="52">
        <v>185590.15573770492</v>
      </c>
      <c r="J74" s="53">
        <v>168500</v>
      </c>
      <c r="K74" s="54">
        <v>67.401641845703125</v>
      </c>
      <c r="L74" s="54">
        <v>46.5</v>
      </c>
      <c r="M74" s="55">
        <v>0.96349418163299561</v>
      </c>
      <c r="N74" s="55">
        <v>0.97575747966766357</v>
      </c>
      <c r="O74" s="55">
        <v>0.93043524026870728</v>
      </c>
      <c r="P74" s="56">
        <v>0.95492470264434814</v>
      </c>
      <c r="Q74" s="52">
        <v>196479.7134751773</v>
      </c>
      <c r="R74" s="53">
        <v>169900</v>
      </c>
      <c r="S74" s="54">
        <v>112.50212860107422</v>
      </c>
      <c r="T74" s="54">
        <v>81</v>
      </c>
      <c r="U74" s="55">
        <v>0.97094523906707764</v>
      </c>
      <c r="V74" s="56">
        <v>1</v>
      </c>
      <c r="W74" s="53">
        <v>197747.6911764706</v>
      </c>
      <c r="X74" s="53">
        <v>175000</v>
      </c>
      <c r="Y74" s="52">
        <v>194124.32432432432</v>
      </c>
      <c r="Z74" s="53">
        <v>175000</v>
      </c>
      <c r="AA74" s="54">
        <v>76.47747802734375</v>
      </c>
      <c r="AB74" s="54">
        <v>53</v>
      </c>
      <c r="AC74" s="55">
        <v>0.92194908857345581</v>
      </c>
      <c r="AD74" s="56">
        <v>0.96056622266769409</v>
      </c>
      <c r="AE74" s="52">
        <v>192119.52071005918</v>
      </c>
      <c r="AF74" s="53">
        <v>178500</v>
      </c>
      <c r="AG74" s="54">
        <v>71.715972900390625</v>
      </c>
      <c r="AH74" s="54">
        <v>53</v>
      </c>
      <c r="AI74" s="55">
        <v>0.96051645278930664</v>
      </c>
      <c r="AJ74" s="56">
        <v>1</v>
      </c>
      <c r="AK74" s="57">
        <v>915</v>
      </c>
      <c r="AL74" s="58">
        <v>175055455</v>
      </c>
      <c r="AM74" s="59">
        <v>1667</v>
      </c>
      <c r="AN74" s="60">
        <v>967</v>
      </c>
      <c r="AO74" s="61">
        <v>191317.43715846995</v>
      </c>
      <c r="AP74" s="58">
        <v>175000</v>
      </c>
      <c r="AQ74" s="59">
        <v>72.456832885742188</v>
      </c>
      <c r="AR74" s="59">
        <v>41</v>
      </c>
      <c r="AS74" s="62">
        <v>0.97412669658660889</v>
      </c>
      <c r="AT74" s="62">
        <v>0.98230630159378052</v>
      </c>
      <c r="AU74" s="62">
        <v>0.95292609930038452</v>
      </c>
      <c r="AV74" s="63">
        <v>0.96656537055969238</v>
      </c>
      <c r="AW74" s="58">
        <v>196611.70185962808</v>
      </c>
      <c r="AX74" s="58">
        <v>176000</v>
      </c>
      <c r="AY74" s="61">
        <v>196656.26370217165</v>
      </c>
      <c r="AZ74" s="58">
        <v>179900</v>
      </c>
      <c r="BA74" s="59">
        <v>71.263702392578125</v>
      </c>
      <c r="BB74" s="59">
        <v>41</v>
      </c>
      <c r="BC74" s="62">
        <v>0.95134425163269043</v>
      </c>
      <c r="BD74" s="63">
        <v>0.96666663885116577</v>
      </c>
    </row>
    <row r="75" spans="1:56" x14ac:dyDescent="0.3">
      <c r="A75" s="47">
        <v>43282</v>
      </c>
      <c r="B75" s="48">
        <v>173</v>
      </c>
      <c r="C75" s="49">
        <v>677</v>
      </c>
      <c r="D75" s="50">
        <v>6.5569005012512207</v>
      </c>
      <c r="E75" s="49">
        <v>167</v>
      </c>
      <c r="F75" s="49">
        <v>112</v>
      </c>
      <c r="G75" s="49">
        <v>193</v>
      </c>
      <c r="H75" s="51">
        <v>31491093</v>
      </c>
      <c r="I75" s="52">
        <v>182029.43930635837</v>
      </c>
      <c r="J75" s="53">
        <v>168000</v>
      </c>
      <c r="K75" s="54">
        <v>69.398841857910156</v>
      </c>
      <c r="L75" s="54">
        <v>43</v>
      </c>
      <c r="M75" s="55">
        <v>0.98204678297042847</v>
      </c>
      <c r="N75" s="55">
        <v>0.98453843593597412</v>
      </c>
      <c r="O75" s="55">
        <v>0.95411163568496704</v>
      </c>
      <c r="P75" s="56">
        <v>0.96636772155761719</v>
      </c>
      <c r="Q75" s="52">
        <v>197535.09010339735</v>
      </c>
      <c r="R75" s="53">
        <v>169000</v>
      </c>
      <c r="S75" s="54">
        <v>113.15805053710938</v>
      </c>
      <c r="T75" s="54">
        <v>77</v>
      </c>
      <c r="U75" s="55">
        <v>0.97134190797805786</v>
      </c>
      <c r="V75" s="56">
        <v>1</v>
      </c>
      <c r="W75" s="53">
        <v>194064.36526946106</v>
      </c>
      <c r="X75" s="53">
        <v>179900</v>
      </c>
      <c r="Y75" s="52">
        <v>192658.03571428571</v>
      </c>
      <c r="Z75" s="53">
        <v>185950</v>
      </c>
      <c r="AA75" s="54">
        <v>69.821426391601563</v>
      </c>
      <c r="AB75" s="54">
        <v>48</v>
      </c>
      <c r="AC75" s="55">
        <v>0.94555205106735229</v>
      </c>
      <c r="AD75" s="56">
        <v>0.95525693893432617</v>
      </c>
      <c r="AE75" s="52">
        <v>189509.32124352333</v>
      </c>
      <c r="AF75" s="53">
        <v>174900</v>
      </c>
      <c r="AG75" s="54">
        <v>67.601036071777344</v>
      </c>
      <c r="AH75" s="54">
        <v>48</v>
      </c>
      <c r="AI75" s="55">
        <v>0.96811360120773315</v>
      </c>
      <c r="AJ75" s="56">
        <v>1</v>
      </c>
      <c r="AK75" s="57">
        <v>793</v>
      </c>
      <c r="AL75" s="58">
        <v>152413456</v>
      </c>
      <c r="AM75" s="59">
        <v>1463</v>
      </c>
      <c r="AN75" s="60">
        <v>856</v>
      </c>
      <c r="AO75" s="61">
        <v>192198.55737704918</v>
      </c>
      <c r="AP75" s="58">
        <v>175000</v>
      </c>
      <c r="AQ75" s="59">
        <v>73.234550476074219</v>
      </c>
      <c r="AR75" s="59">
        <v>40</v>
      </c>
      <c r="AS75" s="62">
        <v>0.97576248645782471</v>
      </c>
      <c r="AT75" s="62">
        <v>0.98333334922790527</v>
      </c>
      <c r="AU75" s="62">
        <v>0.95638620853424072</v>
      </c>
      <c r="AV75" s="63">
        <v>0.96893101930618286</v>
      </c>
      <c r="AW75" s="58">
        <v>196453.30006835269</v>
      </c>
      <c r="AX75" s="58">
        <v>177000</v>
      </c>
      <c r="AY75" s="61">
        <v>196984.58761682242</v>
      </c>
      <c r="AZ75" s="58">
        <v>179900</v>
      </c>
      <c r="BA75" s="59">
        <v>70.587615966796875</v>
      </c>
      <c r="BB75" s="59">
        <v>39</v>
      </c>
      <c r="BC75" s="62">
        <v>0.95515602827072144</v>
      </c>
      <c r="BD75" s="63">
        <v>0.96762549877166748</v>
      </c>
    </row>
    <row r="76" spans="1:56" x14ac:dyDescent="0.3">
      <c r="A76" s="47">
        <v>43252</v>
      </c>
      <c r="B76" s="48">
        <v>158</v>
      </c>
      <c r="C76" s="49">
        <v>691</v>
      </c>
      <c r="D76" s="50">
        <v>6.8699254989624023</v>
      </c>
      <c r="E76" s="49">
        <v>201</v>
      </c>
      <c r="F76" s="49">
        <v>147</v>
      </c>
      <c r="G76" s="49">
        <v>248</v>
      </c>
      <c r="H76" s="51">
        <v>31933123</v>
      </c>
      <c r="I76" s="52">
        <v>202108.37341772151</v>
      </c>
      <c r="J76" s="53">
        <v>187000</v>
      </c>
      <c r="K76" s="54">
        <v>69.594940185546875</v>
      </c>
      <c r="L76" s="54">
        <v>32</v>
      </c>
      <c r="M76" s="55">
        <v>0.97614586353302002</v>
      </c>
      <c r="N76" s="55">
        <v>0.98438805341720581</v>
      </c>
      <c r="O76" s="55">
        <v>0.95599496364593506</v>
      </c>
      <c r="P76" s="56">
        <v>0.97647416591644287</v>
      </c>
      <c r="Q76" s="52">
        <v>195638.59623733719</v>
      </c>
      <c r="R76" s="53">
        <v>165000</v>
      </c>
      <c r="S76" s="54">
        <v>107.33574676513672</v>
      </c>
      <c r="T76" s="54">
        <v>69</v>
      </c>
      <c r="U76" s="55">
        <v>0.973793625831604</v>
      </c>
      <c r="V76" s="56">
        <v>1</v>
      </c>
      <c r="W76" s="53">
        <v>182646.01492537314</v>
      </c>
      <c r="X76" s="53">
        <v>162500</v>
      </c>
      <c r="Y76" s="52">
        <v>178684.68707482994</v>
      </c>
      <c r="Z76" s="53">
        <v>159900</v>
      </c>
      <c r="AA76" s="54">
        <v>66.748298645019531</v>
      </c>
      <c r="AB76" s="54">
        <v>45</v>
      </c>
      <c r="AC76" s="55">
        <v>0.95299375057220459</v>
      </c>
      <c r="AD76" s="56">
        <v>0.96789205074310303</v>
      </c>
      <c r="AE76" s="52">
        <v>189484.78225806452</v>
      </c>
      <c r="AF76" s="53">
        <v>171450</v>
      </c>
      <c r="AG76" s="54">
        <v>63.5</v>
      </c>
      <c r="AH76" s="54">
        <v>39</v>
      </c>
      <c r="AI76" s="55">
        <v>0.96808665990829468</v>
      </c>
      <c r="AJ76" s="56">
        <v>1</v>
      </c>
      <c r="AK76" s="57">
        <v>620</v>
      </c>
      <c r="AL76" s="58">
        <v>120922363</v>
      </c>
      <c r="AM76" s="59">
        <v>1296</v>
      </c>
      <c r="AN76" s="60">
        <v>744</v>
      </c>
      <c r="AO76" s="61">
        <v>195036.06935483872</v>
      </c>
      <c r="AP76" s="58">
        <v>177000</v>
      </c>
      <c r="AQ76" s="59">
        <v>74.304840087890625</v>
      </c>
      <c r="AR76" s="59">
        <v>40</v>
      </c>
      <c r="AS76" s="62">
        <v>0.97400891780853271</v>
      </c>
      <c r="AT76" s="62">
        <v>0.98331940174102783</v>
      </c>
      <c r="AU76" s="62">
        <v>0.95702087879180908</v>
      </c>
      <c r="AV76" s="63">
        <v>0.96933776140213013</v>
      </c>
      <c r="AW76" s="58">
        <v>196761.13348765433</v>
      </c>
      <c r="AX76" s="58">
        <v>175000</v>
      </c>
      <c r="AY76" s="61">
        <v>197635.89650537635</v>
      </c>
      <c r="AZ76" s="58">
        <v>179900</v>
      </c>
      <c r="BA76" s="59">
        <v>70.702957153320313</v>
      </c>
      <c r="BB76" s="59">
        <v>38</v>
      </c>
      <c r="BC76" s="62">
        <v>0.95660179853439331</v>
      </c>
      <c r="BD76" s="63">
        <v>0.96890997886657715</v>
      </c>
    </row>
    <row r="77" spans="1:56" x14ac:dyDescent="0.3">
      <c r="A77" s="47">
        <v>43221</v>
      </c>
      <c r="B77" s="48">
        <v>129</v>
      </c>
      <c r="C77" s="49">
        <v>628</v>
      </c>
      <c r="D77" s="50">
        <v>6.2539420127868652</v>
      </c>
      <c r="E77" s="49">
        <v>255</v>
      </c>
      <c r="F77" s="49">
        <v>150</v>
      </c>
      <c r="G77" s="49">
        <v>225</v>
      </c>
      <c r="H77" s="51">
        <v>26062384</v>
      </c>
      <c r="I77" s="52">
        <v>202033.98449612403</v>
      </c>
      <c r="J77" s="53">
        <v>189750</v>
      </c>
      <c r="K77" s="54">
        <v>66.720932006835938</v>
      </c>
      <c r="L77" s="54">
        <v>35</v>
      </c>
      <c r="M77" s="55">
        <v>0.97281688451766968</v>
      </c>
      <c r="N77" s="55">
        <v>0.98627787828445435</v>
      </c>
      <c r="O77" s="55">
        <v>0.98183912038803101</v>
      </c>
      <c r="P77" s="56">
        <v>0.97272729873657227</v>
      </c>
      <c r="Q77" s="52">
        <v>205176.87420382164</v>
      </c>
      <c r="R77" s="53">
        <v>174900</v>
      </c>
      <c r="S77" s="54">
        <v>99.730888366699219</v>
      </c>
      <c r="T77" s="54">
        <v>64</v>
      </c>
      <c r="U77" s="55">
        <v>0.97696149349212646</v>
      </c>
      <c r="V77" s="56">
        <v>1</v>
      </c>
      <c r="W77" s="53">
        <v>182673.72549019608</v>
      </c>
      <c r="X77" s="53">
        <v>159900</v>
      </c>
      <c r="Y77" s="52">
        <v>198430.26</v>
      </c>
      <c r="Z77" s="53">
        <v>185950</v>
      </c>
      <c r="AA77" s="54">
        <v>73.766670227050781</v>
      </c>
      <c r="AB77" s="54">
        <v>38.5</v>
      </c>
      <c r="AC77" s="55">
        <v>0.94959861040115356</v>
      </c>
      <c r="AD77" s="56">
        <v>0.97200304269790649</v>
      </c>
      <c r="AE77" s="52">
        <v>210145.50666666665</v>
      </c>
      <c r="AF77" s="53">
        <v>197500</v>
      </c>
      <c r="AG77" s="54">
        <v>65.386665344238281</v>
      </c>
      <c r="AH77" s="54">
        <v>29</v>
      </c>
      <c r="AI77" s="55">
        <v>0.96949762105941772</v>
      </c>
      <c r="AJ77" s="56">
        <v>1</v>
      </c>
      <c r="AK77" s="57">
        <v>462</v>
      </c>
      <c r="AL77" s="58">
        <v>88989240</v>
      </c>
      <c r="AM77" s="59">
        <v>1095</v>
      </c>
      <c r="AN77" s="60">
        <v>597</v>
      </c>
      <c r="AO77" s="61">
        <v>192617.4025974026</v>
      </c>
      <c r="AP77" s="58">
        <v>174900</v>
      </c>
      <c r="AQ77" s="59">
        <v>75.915580749511719</v>
      </c>
      <c r="AR77" s="59">
        <v>43</v>
      </c>
      <c r="AS77" s="62">
        <v>0.97327810525894165</v>
      </c>
      <c r="AT77" s="62">
        <v>0.9831383228302002</v>
      </c>
      <c r="AU77" s="62">
        <v>0.95737171173095703</v>
      </c>
      <c r="AV77" s="63">
        <v>0.96777701377868652</v>
      </c>
      <c r="AW77" s="58">
        <v>199352.12785388128</v>
      </c>
      <c r="AX77" s="58">
        <v>179900</v>
      </c>
      <c r="AY77" s="61">
        <v>202302.27470686767</v>
      </c>
      <c r="AZ77" s="58">
        <v>184900</v>
      </c>
      <c r="BA77" s="59">
        <v>71.676719665527344</v>
      </c>
      <c r="BB77" s="59">
        <v>36</v>
      </c>
      <c r="BC77" s="62">
        <v>0.95749020576477051</v>
      </c>
      <c r="BD77" s="63">
        <v>0.9692307710647583</v>
      </c>
    </row>
    <row r="78" spans="1:56" x14ac:dyDescent="0.3">
      <c r="A78" s="47">
        <v>43191</v>
      </c>
      <c r="B78" s="48">
        <v>104</v>
      </c>
      <c r="C78" s="49">
        <v>603</v>
      </c>
      <c r="D78" s="50">
        <v>5.9752273559570313</v>
      </c>
      <c r="E78" s="49">
        <v>253</v>
      </c>
      <c r="F78" s="49">
        <v>129</v>
      </c>
      <c r="G78" s="49">
        <v>218</v>
      </c>
      <c r="H78" s="51">
        <v>19925488</v>
      </c>
      <c r="I78" s="52">
        <v>191591.23076923078</v>
      </c>
      <c r="J78" s="53">
        <v>167625</v>
      </c>
      <c r="K78" s="54">
        <v>70.25</v>
      </c>
      <c r="L78" s="54">
        <v>36.5</v>
      </c>
      <c r="M78" s="55">
        <v>0.982696533203125</v>
      </c>
      <c r="N78" s="55">
        <v>0.98713815212249756</v>
      </c>
      <c r="O78" s="55">
        <v>0.95432102680206299</v>
      </c>
      <c r="P78" s="56">
        <v>0.96828567981719971</v>
      </c>
      <c r="Q78" s="52">
        <v>204891.23880597015</v>
      </c>
      <c r="R78" s="53">
        <v>175000</v>
      </c>
      <c r="S78" s="54">
        <v>105.79767608642578</v>
      </c>
      <c r="T78" s="54">
        <v>64</v>
      </c>
      <c r="U78" s="55">
        <v>0.97300606966018677</v>
      </c>
      <c r="V78" s="56">
        <v>1</v>
      </c>
      <c r="W78" s="53">
        <v>209711.5652173913</v>
      </c>
      <c r="X78" s="53">
        <v>186900</v>
      </c>
      <c r="Y78" s="52">
        <v>208305.42635658916</v>
      </c>
      <c r="Z78" s="53">
        <v>189900</v>
      </c>
      <c r="AA78" s="54">
        <v>56.837207794189453</v>
      </c>
      <c r="AB78" s="54">
        <v>28</v>
      </c>
      <c r="AC78" s="55">
        <v>0.96159195899963379</v>
      </c>
      <c r="AD78" s="56">
        <v>0.96967858076095581</v>
      </c>
      <c r="AE78" s="52">
        <v>210009.12844036697</v>
      </c>
      <c r="AF78" s="53">
        <v>198700</v>
      </c>
      <c r="AG78" s="54">
        <v>57.944953918457031</v>
      </c>
      <c r="AH78" s="54">
        <v>27</v>
      </c>
      <c r="AI78" s="55">
        <v>0.98134505748748779</v>
      </c>
      <c r="AJ78" s="56">
        <v>1</v>
      </c>
      <c r="AK78" s="57">
        <v>333</v>
      </c>
      <c r="AL78" s="58">
        <v>62926856</v>
      </c>
      <c r="AM78" s="59">
        <v>840</v>
      </c>
      <c r="AN78" s="60">
        <v>447</v>
      </c>
      <c r="AO78" s="61">
        <v>188969.53753753754</v>
      </c>
      <c r="AP78" s="58">
        <v>171000</v>
      </c>
      <c r="AQ78" s="59">
        <v>79.47747802734375</v>
      </c>
      <c r="AR78" s="59">
        <v>46</v>
      </c>
      <c r="AS78" s="62">
        <v>0.97345679998397827</v>
      </c>
      <c r="AT78" s="62">
        <v>0.98184514045715332</v>
      </c>
      <c r="AU78" s="62">
        <v>0.94789338111877441</v>
      </c>
      <c r="AV78" s="63">
        <v>0.96428573131561279</v>
      </c>
      <c r="AW78" s="58">
        <v>204415.21428571429</v>
      </c>
      <c r="AX78" s="58">
        <v>184200</v>
      </c>
      <c r="AY78" s="61">
        <v>203601.60850111858</v>
      </c>
      <c r="AZ78" s="58">
        <v>180000</v>
      </c>
      <c r="BA78" s="59">
        <v>70.975395202636719</v>
      </c>
      <c r="BB78" s="59">
        <v>36</v>
      </c>
      <c r="BC78" s="62">
        <v>0.96013838052749634</v>
      </c>
      <c r="BD78" s="63">
        <v>0.96782302856445313</v>
      </c>
    </row>
    <row r="79" spans="1:56" x14ac:dyDescent="0.3">
      <c r="A79" s="47">
        <v>43160</v>
      </c>
      <c r="B79" s="48">
        <v>103</v>
      </c>
      <c r="C79" s="49">
        <v>543</v>
      </c>
      <c r="D79" s="50">
        <v>5.3985085487365723</v>
      </c>
      <c r="E79" s="49">
        <v>248</v>
      </c>
      <c r="F79" s="49">
        <v>114</v>
      </c>
      <c r="G79" s="49">
        <v>200</v>
      </c>
      <c r="H79" s="51">
        <v>19787873</v>
      </c>
      <c r="I79" s="52">
        <v>192115.27184466019</v>
      </c>
      <c r="J79" s="53">
        <v>171500</v>
      </c>
      <c r="K79" s="54">
        <v>76.300971984863281</v>
      </c>
      <c r="L79" s="54">
        <v>43</v>
      </c>
      <c r="M79" s="55">
        <v>0.97720628976821899</v>
      </c>
      <c r="N79" s="55">
        <v>0.98121082782745361</v>
      </c>
      <c r="O79" s="55">
        <v>0.95836555957794189</v>
      </c>
      <c r="P79" s="56">
        <v>0.96428573131561279</v>
      </c>
      <c r="Q79" s="52">
        <v>200919.69244935544</v>
      </c>
      <c r="R79" s="53">
        <v>174900</v>
      </c>
      <c r="S79" s="54">
        <v>106.78453063964844</v>
      </c>
      <c r="T79" s="54">
        <v>60</v>
      </c>
      <c r="U79" s="55">
        <v>0.9754294753074646</v>
      </c>
      <c r="V79" s="56">
        <v>1</v>
      </c>
      <c r="W79" s="53">
        <v>199944.86290322582</v>
      </c>
      <c r="X79" s="53">
        <v>189950</v>
      </c>
      <c r="Y79" s="52">
        <v>210306.35964912281</v>
      </c>
      <c r="Z79" s="53">
        <v>189250</v>
      </c>
      <c r="AA79" s="54">
        <v>73.824562072753906</v>
      </c>
      <c r="AB79" s="54">
        <v>31</v>
      </c>
      <c r="AC79" s="55">
        <v>0.9766237735748291</v>
      </c>
      <c r="AD79" s="56">
        <v>0.97323012351989746</v>
      </c>
      <c r="AE79" s="52">
        <v>203807.75</v>
      </c>
      <c r="AF79" s="53">
        <v>183200</v>
      </c>
      <c r="AG79" s="54">
        <v>67.269996643066406</v>
      </c>
      <c r="AH79" s="54">
        <v>33.5</v>
      </c>
      <c r="AI79" s="55">
        <v>0.98587024211883545</v>
      </c>
      <c r="AJ79" s="56">
        <v>1</v>
      </c>
      <c r="AK79" s="57">
        <v>229</v>
      </c>
      <c r="AL79" s="58">
        <v>43001368</v>
      </c>
      <c r="AM79" s="59">
        <v>587</v>
      </c>
      <c r="AN79" s="60">
        <v>318</v>
      </c>
      <c r="AO79" s="61">
        <v>187778.89956331879</v>
      </c>
      <c r="AP79" s="58">
        <v>171500</v>
      </c>
      <c r="AQ79" s="59">
        <v>83.668121337890625</v>
      </c>
      <c r="AR79" s="59">
        <v>49</v>
      </c>
      <c r="AS79" s="62">
        <v>0.969260573387146</v>
      </c>
      <c r="AT79" s="62">
        <v>0.98043572902679443</v>
      </c>
      <c r="AU79" s="62">
        <v>0.94497430324554443</v>
      </c>
      <c r="AV79" s="63">
        <v>0.96345382928848267</v>
      </c>
      <c r="AW79" s="58">
        <v>202132.45996592846</v>
      </c>
      <c r="AX79" s="58">
        <v>179900</v>
      </c>
      <c r="AY79" s="61">
        <v>201693.45597484277</v>
      </c>
      <c r="AZ79" s="58">
        <v>179900</v>
      </c>
      <c r="BA79" s="59">
        <v>76.710693359375</v>
      </c>
      <c r="BB79" s="59">
        <v>40.5</v>
      </c>
      <c r="BC79" s="62">
        <v>0.9595487117767334</v>
      </c>
      <c r="BD79" s="63">
        <v>0.9665602445602417</v>
      </c>
    </row>
    <row r="80" spans="1:56" x14ac:dyDescent="0.3">
      <c r="A80" s="47">
        <v>43132</v>
      </c>
      <c r="B80" s="48">
        <v>68</v>
      </c>
      <c r="C80" s="49">
        <v>481</v>
      </c>
      <c r="D80" s="50">
        <v>4.7623763084411621</v>
      </c>
      <c r="E80" s="49">
        <v>189</v>
      </c>
      <c r="F80" s="49">
        <v>108</v>
      </c>
      <c r="G80" s="49">
        <v>172</v>
      </c>
      <c r="H80" s="51">
        <v>12612145</v>
      </c>
      <c r="I80" s="52">
        <v>185472.7205882353</v>
      </c>
      <c r="J80" s="53">
        <v>172500</v>
      </c>
      <c r="K80" s="54">
        <v>89.191177368164063</v>
      </c>
      <c r="L80" s="54">
        <v>69.5</v>
      </c>
      <c r="M80" s="55">
        <v>0.96055859327316284</v>
      </c>
      <c r="N80" s="55">
        <v>0.97897207736968994</v>
      </c>
      <c r="O80" s="55">
        <v>0.92820954322814941</v>
      </c>
      <c r="P80" s="56">
        <v>0.96144729852676392</v>
      </c>
      <c r="Q80" s="52">
        <v>197384.99584199584</v>
      </c>
      <c r="R80" s="53">
        <v>169900</v>
      </c>
      <c r="S80" s="54">
        <v>120.10602569580078</v>
      </c>
      <c r="T80" s="54">
        <v>85</v>
      </c>
      <c r="U80" s="55">
        <v>0.97433012723922729</v>
      </c>
      <c r="V80" s="56">
        <v>1</v>
      </c>
      <c r="W80" s="53">
        <v>202278.24338624338</v>
      </c>
      <c r="X80" s="53">
        <v>173900</v>
      </c>
      <c r="Y80" s="52">
        <v>205854.12037037036</v>
      </c>
      <c r="Z80" s="53">
        <v>185000</v>
      </c>
      <c r="AA80" s="54">
        <v>71.814811706542969</v>
      </c>
      <c r="AB80" s="54">
        <v>41.5</v>
      </c>
      <c r="AC80" s="55">
        <v>0.95503395795822144</v>
      </c>
      <c r="AD80" s="56">
        <v>0.96027445793151855</v>
      </c>
      <c r="AE80" s="52">
        <v>194552.58720930232</v>
      </c>
      <c r="AF80" s="53">
        <v>174950</v>
      </c>
      <c r="AG80" s="54">
        <v>73.395347595214844</v>
      </c>
      <c r="AH80" s="54">
        <v>38</v>
      </c>
      <c r="AI80" s="55">
        <v>0.97854048013687134</v>
      </c>
      <c r="AJ80" s="56">
        <v>1</v>
      </c>
      <c r="AK80" s="57">
        <v>126</v>
      </c>
      <c r="AL80" s="58">
        <v>23213495</v>
      </c>
      <c r="AM80" s="59">
        <v>339</v>
      </c>
      <c r="AN80" s="60">
        <v>204</v>
      </c>
      <c r="AO80" s="61">
        <v>184234.08730158731</v>
      </c>
      <c r="AP80" s="58">
        <v>171750</v>
      </c>
      <c r="AQ80" s="59">
        <v>89.690475463867188</v>
      </c>
      <c r="AR80" s="59">
        <v>63</v>
      </c>
      <c r="AS80" s="62">
        <v>0.96276527643203735</v>
      </c>
      <c r="AT80" s="62">
        <v>0.9797435998916626</v>
      </c>
      <c r="AU80" s="62">
        <v>0.93402743339538574</v>
      </c>
      <c r="AV80" s="63">
        <v>0.96134048700332642</v>
      </c>
      <c r="AW80" s="58">
        <v>203732.82595870207</v>
      </c>
      <c r="AX80" s="58">
        <v>175000</v>
      </c>
      <c r="AY80" s="61">
        <v>196880.36274509804</v>
      </c>
      <c r="AZ80" s="58">
        <v>174900</v>
      </c>
      <c r="BA80" s="59">
        <v>78.323532104492188</v>
      </c>
      <c r="BB80" s="59">
        <v>46</v>
      </c>
      <c r="BC80" s="62">
        <v>0.95000678300857544</v>
      </c>
      <c r="BD80" s="63">
        <v>0.96129238605499268</v>
      </c>
    </row>
    <row r="81" spans="1:56" x14ac:dyDescent="0.3">
      <c r="A81" s="47">
        <v>43101</v>
      </c>
      <c r="B81" s="48">
        <v>58</v>
      </c>
      <c r="C81" s="49">
        <v>469</v>
      </c>
      <c r="D81" s="50">
        <v>4.6017990112304688</v>
      </c>
      <c r="E81" s="49">
        <v>150</v>
      </c>
      <c r="F81" s="49">
        <v>96</v>
      </c>
      <c r="G81" s="49">
        <v>138</v>
      </c>
      <c r="H81" s="51">
        <v>10601350</v>
      </c>
      <c r="I81" s="52">
        <v>182781.89655172414</v>
      </c>
      <c r="J81" s="53">
        <v>170250</v>
      </c>
      <c r="K81" s="54">
        <v>90.275863647460938</v>
      </c>
      <c r="L81" s="54">
        <v>53.5</v>
      </c>
      <c r="M81" s="55">
        <v>0.96535247564315796</v>
      </c>
      <c r="N81" s="55">
        <v>0.98058187961578369</v>
      </c>
      <c r="O81" s="55">
        <v>0.94084835052490234</v>
      </c>
      <c r="P81" s="56">
        <v>0.96134048700332642</v>
      </c>
      <c r="Q81" s="52">
        <v>196382.46268656716</v>
      </c>
      <c r="R81" s="53">
        <v>169000</v>
      </c>
      <c r="S81" s="54">
        <v>120.44136810302734</v>
      </c>
      <c r="T81" s="54">
        <v>87</v>
      </c>
      <c r="U81" s="55">
        <v>0.97441649436950684</v>
      </c>
      <c r="V81" s="56">
        <v>1</v>
      </c>
      <c r="W81" s="53">
        <v>205565.6</v>
      </c>
      <c r="X81" s="53">
        <v>183500</v>
      </c>
      <c r="Y81" s="52">
        <v>186784.88541666666</v>
      </c>
      <c r="Z81" s="53">
        <v>169375</v>
      </c>
      <c r="AA81" s="54">
        <v>85.645835876464844</v>
      </c>
      <c r="AB81" s="54">
        <v>49</v>
      </c>
      <c r="AC81" s="55">
        <v>0.9443511962890625</v>
      </c>
      <c r="AD81" s="56">
        <v>0.96355944871902466</v>
      </c>
      <c r="AE81" s="52">
        <v>185190.21014492755</v>
      </c>
      <c r="AF81" s="53">
        <v>173900</v>
      </c>
      <c r="AG81" s="54">
        <v>89.268112182617188</v>
      </c>
      <c r="AH81" s="54">
        <v>52.5</v>
      </c>
      <c r="AI81" s="55">
        <v>0.96730202436447144</v>
      </c>
      <c r="AJ81" s="56">
        <v>1</v>
      </c>
      <c r="AK81" s="57">
        <v>58</v>
      </c>
      <c r="AL81" s="58">
        <v>10601350</v>
      </c>
      <c r="AM81" s="59">
        <v>150</v>
      </c>
      <c r="AN81" s="60">
        <v>96</v>
      </c>
      <c r="AO81" s="61">
        <v>182781.89655172414</v>
      </c>
      <c r="AP81" s="58">
        <v>170250</v>
      </c>
      <c r="AQ81" s="59">
        <v>90.275863647460938</v>
      </c>
      <c r="AR81" s="59">
        <v>53.5</v>
      </c>
      <c r="AS81" s="62">
        <v>0.96535247564315796</v>
      </c>
      <c r="AT81" s="62">
        <v>0.98058187961578369</v>
      </c>
      <c r="AU81" s="62">
        <v>0.94084835052490234</v>
      </c>
      <c r="AV81" s="63">
        <v>0.96134048700332642</v>
      </c>
      <c r="AW81" s="58">
        <v>205565.6</v>
      </c>
      <c r="AX81" s="58">
        <v>183500</v>
      </c>
      <c r="AY81" s="61">
        <v>186784.88541666666</v>
      </c>
      <c r="AZ81" s="58">
        <v>169375</v>
      </c>
      <c r="BA81" s="59">
        <v>85.645835876464844</v>
      </c>
      <c r="BB81" s="59">
        <v>49</v>
      </c>
      <c r="BC81" s="62">
        <v>0.9443511962890625</v>
      </c>
      <c r="BD81" s="63">
        <v>0.96355944871902466</v>
      </c>
    </row>
    <row r="82" spans="1:56" x14ac:dyDescent="0.3">
      <c r="A82" s="47">
        <v>43070</v>
      </c>
      <c r="B82" s="48">
        <v>99</v>
      </c>
      <c r="C82" s="49">
        <v>450</v>
      </c>
      <c r="D82" s="50">
        <v>4.4407892227172852</v>
      </c>
      <c r="E82" s="49">
        <v>107</v>
      </c>
      <c r="F82" s="49">
        <v>58</v>
      </c>
      <c r="G82" s="49">
        <v>108</v>
      </c>
      <c r="H82" s="51">
        <v>17798373</v>
      </c>
      <c r="I82" s="52">
        <v>179781.54545454544</v>
      </c>
      <c r="J82" s="53">
        <v>162500</v>
      </c>
      <c r="K82" s="54">
        <v>76.777778625488281</v>
      </c>
      <c r="L82" s="54">
        <v>57</v>
      </c>
      <c r="M82" s="55">
        <v>0.9737125039100647</v>
      </c>
      <c r="N82" s="55">
        <v>0.98149967193603516</v>
      </c>
      <c r="O82" s="55">
        <v>0.95334130525588989</v>
      </c>
      <c r="P82" s="56">
        <v>0.95397603511810303</v>
      </c>
      <c r="Q82" s="52">
        <v>191676.38666666666</v>
      </c>
      <c r="R82" s="53">
        <v>167000</v>
      </c>
      <c r="S82" s="54">
        <v>130.26666259765625</v>
      </c>
      <c r="T82" s="54">
        <v>92.5</v>
      </c>
      <c r="U82" s="55">
        <v>0.97231841087341309</v>
      </c>
      <c r="V82" s="56">
        <v>1</v>
      </c>
      <c r="W82" s="53">
        <v>165833.17757009345</v>
      </c>
      <c r="X82" s="53">
        <v>155000</v>
      </c>
      <c r="Y82" s="52">
        <v>165451.72413793104</v>
      </c>
      <c r="Z82" s="53">
        <v>149500</v>
      </c>
      <c r="AA82" s="54">
        <v>77.155174255371094</v>
      </c>
      <c r="AB82" s="54">
        <v>69.5</v>
      </c>
      <c r="AC82" s="55">
        <v>0.93317884206771851</v>
      </c>
      <c r="AD82" s="56">
        <v>0.96501922607421875</v>
      </c>
      <c r="AE82" s="52">
        <v>190112.5</v>
      </c>
      <c r="AF82" s="53">
        <v>175000</v>
      </c>
      <c r="AG82" s="54">
        <v>77.34259033203125</v>
      </c>
      <c r="AH82" s="54">
        <v>61</v>
      </c>
      <c r="AI82" s="55">
        <v>0.97411692142486572</v>
      </c>
      <c r="AJ82" s="56">
        <v>1</v>
      </c>
      <c r="AK82" s="57">
        <v>1216</v>
      </c>
      <c r="AL82" s="58">
        <v>236509039</v>
      </c>
      <c r="AM82" s="59">
        <v>1918</v>
      </c>
      <c r="AN82" s="60">
        <v>1198</v>
      </c>
      <c r="AO82" s="61">
        <v>194497.56496710525</v>
      </c>
      <c r="AP82" s="58">
        <v>178500</v>
      </c>
      <c r="AQ82" s="59">
        <v>68.15625</v>
      </c>
      <c r="AR82" s="59">
        <v>42</v>
      </c>
      <c r="AS82" s="62">
        <v>0.97098159790039063</v>
      </c>
      <c r="AT82" s="62">
        <v>0.98169326782226563</v>
      </c>
      <c r="AU82" s="62">
        <v>0.94728630781173706</v>
      </c>
      <c r="AV82" s="63">
        <v>0.96561574935913086</v>
      </c>
      <c r="AW82" s="58">
        <v>197678.11991657977</v>
      </c>
      <c r="AX82" s="58">
        <v>179000</v>
      </c>
      <c r="AY82" s="61">
        <v>198305.18363939901</v>
      </c>
      <c r="AZ82" s="58">
        <v>180000</v>
      </c>
      <c r="BA82" s="59">
        <v>68.621871948242188</v>
      </c>
      <c r="BB82" s="59">
        <v>42</v>
      </c>
      <c r="BC82" s="62">
        <v>0.94773304462432861</v>
      </c>
      <c r="BD82" s="63">
        <v>0.96662771701812744</v>
      </c>
    </row>
    <row r="83" spans="1:56" x14ac:dyDescent="0.3">
      <c r="A83" s="47">
        <v>43040</v>
      </c>
      <c r="B83" s="48">
        <v>58</v>
      </c>
      <c r="C83" s="49">
        <v>490</v>
      </c>
      <c r="D83" s="50">
        <v>4.9957518577575684</v>
      </c>
      <c r="E83" s="49">
        <v>96</v>
      </c>
      <c r="F83" s="49">
        <v>72</v>
      </c>
      <c r="G83" s="49">
        <v>137</v>
      </c>
      <c r="H83" s="51">
        <v>11141224</v>
      </c>
      <c r="I83" s="52">
        <v>192090.06896551725</v>
      </c>
      <c r="J83" s="53">
        <v>190000</v>
      </c>
      <c r="K83" s="54">
        <v>98.896553039550781</v>
      </c>
      <c r="L83" s="54">
        <v>83</v>
      </c>
      <c r="M83" s="55">
        <v>0.95972710847854614</v>
      </c>
      <c r="N83" s="55">
        <v>0.97277498245239258</v>
      </c>
      <c r="O83" s="55">
        <v>0.90460461378097534</v>
      </c>
      <c r="P83" s="56">
        <v>0.94151842594146729</v>
      </c>
      <c r="Q83" s="52">
        <v>198364.02857142859</v>
      </c>
      <c r="R83" s="53">
        <v>170000</v>
      </c>
      <c r="S83" s="54">
        <v>121.67755126953125</v>
      </c>
      <c r="T83" s="54">
        <v>85.5</v>
      </c>
      <c r="U83" s="55">
        <v>0.97063088417053223</v>
      </c>
      <c r="V83" s="56">
        <v>1</v>
      </c>
      <c r="W83" s="53">
        <v>176552.33333333334</v>
      </c>
      <c r="X83" s="53">
        <v>165000</v>
      </c>
      <c r="Y83" s="52">
        <v>201436.80555555556</v>
      </c>
      <c r="Z83" s="53">
        <v>175000</v>
      </c>
      <c r="AA83" s="54">
        <v>94.180557250976563</v>
      </c>
      <c r="AB83" s="54">
        <v>54.5</v>
      </c>
      <c r="AC83" s="55">
        <v>0.94361472129821777</v>
      </c>
      <c r="AD83" s="56">
        <v>0.95315158367156982</v>
      </c>
      <c r="AE83" s="52">
        <v>200579.8905109489</v>
      </c>
      <c r="AF83" s="53">
        <v>186500</v>
      </c>
      <c r="AG83" s="54">
        <v>80.021896362304688</v>
      </c>
      <c r="AH83" s="54">
        <v>56</v>
      </c>
      <c r="AI83" s="55">
        <v>0.97474449872970581</v>
      </c>
      <c r="AJ83" s="56">
        <v>1</v>
      </c>
      <c r="AK83" s="57">
        <v>1117</v>
      </c>
      <c r="AL83" s="58">
        <v>218710666</v>
      </c>
      <c r="AM83" s="59">
        <v>1811</v>
      </c>
      <c r="AN83" s="60">
        <v>1140</v>
      </c>
      <c r="AO83" s="61">
        <v>195801.84959713518</v>
      </c>
      <c r="AP83" s="58">
        <v>180000</v>
      </c>
      <c r="AQ83" s="59">
        <v>67.392120361328125</v>
      </c>
      <c r="AR83" s="59">
        <v>40</v>
      </c>
      <c r="AS83" s="62">
        <v>0.97073954343795776</v>
      </c>
      <c r="AT83" s="62">
        <v>0.98173516988754272</v>
      </c>
      <c r="AU83" s="62">
        <v>0.9467545747756958</v>
      </c>
      <c r="AV83" s="63">
        <v>0.96649879217147827</v>
      </c>
      <c r="AW83" s="58">
        <v>199559.62672556599</v>
      </c>
      <c r="AX83" s="58">
        <v>179900</v>
      </c>
      <c r="AY83" s="61">
        <v>199976.67543859649</v>
      </c>
      <c r="AZ83" s="58">
        <v>184450</v>
      </c>
      <c r="BA83" s="59">
        <v>68.187721252441406</v>
      </c>
      <c r="BB83" s="59">
        <v>41.5</v>
      </c>
      <c r="BC83" s="62">
        <v>0.94847482442855835</v>
      </c>
      <c r="BD83" s="63">
        <v>0.96662771701812744</v>
      </c>
    </row>
    <row r="84" spans="1:56" x14ac:dyDescent="0.3">
      <c r="A84" s="47">
        <v>43009</v>
      </c>
      <c r="B84" s="48">
        <v>74</v>
      </c>
      <c r="C84" s="49">
        <v>520</v>
      </c>
      <c r="D84" s="50">
        <v>5.2971138954162598</v>
      </c>
      <c r="E84" s="49">
        <v>121</v>
      </c>
      <c r="F84" s="49">
        <v>79</v>
      </c>
      <c r="G84" s="49">
        <v>129</v>
      </c>
      <c r="H84" s="51">
        <v>16033550</v>
      </c>
      <c r="I84" s="52">
        <v>216669.59459459459</v>
      </c>
      <c r="J84" s="53">
        <v>186500</v>
      </c>
      <c r="K84" s="54">
        <v>76.8648681640625</v>
      </c>
      <c r="L84" s="54">
        <v>64</v>
      </c>
      <c r="M84" s="55">
        <v>0.96157366037368774</v>
      </c>
      <c r="N84" s="55">
        <v>0.98273634910583496</v>
      </c>
      <c r="O84" s="55">
        <v>0.93260324001312256</v>
      </c>
      <c r="P84" s="56">
        <v>0.95004647970199585</v>
      </c>
      <c r="Q84" s="52">
        <v>210724.20192307694</v>
      </c>
      <c r="R84" s="53">
        <v>179000</v>
      </c>
      <c r="S84" s="54">
        <v>112.31922912597656</v>
      </c>
      <c r="T84" s="54">
        <v>81</v>
      </c>
      <c r="U84" s="55">
        <v>0.97076267004013062</v>
      </c>
      <c r="V84" s="56">
        <v>1</v>
      </c>
      <c r="W84" s="53">
        <v>192369.37190082646</v>
      </c>
      <c r="X84" s="53">
        <v>175000</v>
      </c>
      <c r="Y84" s="52">
        <v>201012.65822784809</v>
      </c>
      <c r="Z84" s="53">
        <v>190000</v>
      </c>
      <c r="AA84" s="54">
        <v>79.037971496582031</v>
      </c>
      <c r="AB84" s="54">
        <v>63</v>
      </c>
      <c r="AC84" s="55">
        <v>0.93714916706085205</v>
      </c>
      <c r="AD84" s="56">
        <v>0.95172238349914551</v>
      </c>
      <c r="AE84" s="52">
        <v>200485.93023255814</v>
      </c>
      <c r="AF84" s="53">
        <v>190000</v>
      </c>
      <c r="AG84" s="54">
        <v>84.480621337890625</v>
      </c>
      <c r="AH84" s="54">
        <v>70</v>
      </c>
      <c r="AI84" s="55">
        <v>0.9737057089805603</v>
      </c>
      <c r="AJ84" s="56">
        <v>1</v>
      </c>
      <c r="AK84" s="57">
        <v>1059</v>
      </c>
      <c r="AL84" s="58">
        <v>207569442</v>
      </c>
      <c r="AM84" s="59">
        <v>1715</v>
      </c>
      <c r="AN84" s="60">
        <v>1068</v>
      </c>
      <c r="AO84" s="61">
        <v>196005.13881019829</v>
      </c>
      <c r="AP84" s="58">
        <v>179200</v>
      </c>
      <c r="AQ84" s="59">
        <v>65.666664123535156</v>
      </c>
      <c r="AR84" s="59">
        <v>38</v>
      </c>
      <c r="AS84" s="62">
        <v>0.97134268283843994</v>
      </c>
      <c r="AT84" s="62">
        <v>0.98201936483383179</v>
      </c>
      <c r="AU84" s="62">
        <v>0.94906526803970337</v>
      </c>
      <c r="AV84" s="63">
        <v>0.96774190664291382</v>
      </c>
      <c r="AW84" s="58">
        <v>200847.49854227406</v>
      </c>
      <c r="AX84" s="58">
        <v>179900</v>
      </c>
      <c r="AY84" s="61">
        <v>199878.23970037454</v>
      </c>
      <c r="AZ84" s="58">
        <v>184900</v>
      </c>
      <c r="BA84" s="59">
        <v>66.435394287109375</v>
      </c>
      <c r="BB84" s="59">
        <v>40</v>
      </c>
      <c r="BC84" s="62">
        <v>0.9488031268119812</v>
      </c>
      <c r="BD84" s="63">
        <v>0.96747833490371704</v>
      </c>
    </row>
    <row r="85" spans="1:56" x14ac:dyDescent="0.3">
      <c r="A85" s="47">
        <v>42979</v>
      </c>
      <c r="B85" s="48">
        <v>97</v>
      </c>
      <c r="C85" s="49">
        <v>547</v>
      </c>
      <c r="D85" s="50">
        <v>5.5580019950866699</v>
      </c>
      <c r="E85" s="49">
        <v>148</v>
      </c>
      <c r="F85" s="49">
        <v>73</v>
      </c>
      <c r="G85" s="49">
        <v>151</v>
      </c>
      <c r="H85" s="51">
        <v>18677210</v>
      </c>
      <c r="I85" s="52">
        <v>192548.55670103093</v>
      </c>
      <c r="J85" s="53">
        <v>177000</v>
      </c>
      <c r="K85" s="54">
        <v>76.154640197753906</v>
      </c>
      <c r="L85" s="54">
        <v>53</v>
      </c>
      <c r="M85" s="55">
        <v>0.97126114368438721</v>
      </c>
      <c r="N85" s="55">
        <v>0.97999197244644165</v>
      </c>
      <c r="O85" s="55">
        <v>0.942146897315979</v>
      </c>
      <c r="P85" s="56">
        <v>0.95555555820465088</v>
      </c>
      <c r="Q85" s="52">
        <v>212941.23217550275</v>
      </c>
      <c r="R85" s="53">
        <v>179900</v>
      </c>
      <c r="S85" s="54">
        <v>106.01097106933594</v>
      </c>
      <c r="T85" s="54">
        <v>79</v>
      </c>
      <c r="U85" s="55">
        <v>0.97299820184707642</v>
      </c>
      <c r="V85" s="56">
        <v>1</v>
      </c>
      <c r="W85" s="53">
        <v>184283.56756756757</v>
      </c>
      <c r="X85" s="53">
        <v>166250</v>
      </c>
      <c r="Y85" s="52">
        <v>215908.69863013699</v>
      </c>
      <c r="Z85" s="53">
        <v>199900</v>
      </c>
      <c r="AA85" s="54">
        <v>91.369865417480469</v>
      </c>
      <c r="AB85" s="54">
        <v>74</v>
      </c>
      <c r="AC85" s="55">
        <v>0.9347185492515564</v>
      </c>
      <c r="AD85" s="56">
        <v>0.95115679502487183</v>
      </c>
      <c r="AE85" s="52">
        <v>200343.24503311259</v>
      </c>
      <c r="AF85" s="53">
        <v>178900</v>
      </c>
      <c r="AG85" s="54">
        <v>83.569534301757813</v>
      </c>
      <c r="AH85" s="54">
        <v>59</v>
      </c>
      <c r="AI85" s="55">
        <v>0.96833425760269165</v>
      </c>
      <c r="AJ85" s="56">
        <v>0.98501545190811157</v>
      </c>
      <c r="AK85" s="57">
        <v>985</v>
      </c>
      <c r="AL85" s="58">
        <v>191535892</v>
      </c>
      <c r="AM85" s="59">
        <v>1594</v>
      </c>
      <c r="AN85" s="60">
        <v>989</v>
      </c>
      <c r="AO85" s="61">
        <v>194452.68223350254</v>
      </c>
      <c r="AP85" s="58">
        <v>179000</v>
      </c>
      <c r="AQ85" s="59">
        <v>64.82537841796875</v>
      </c>
      <c r="AR85" s="59">
        <v>38</v>
      </c>
      <c r="AS85" s="62">
        <v>0.97207659482955933</v>
      </c>
      <c r="AT85" s="62">
        <v>0.98192769289016724</v>
      </c>
      <c r="AU85" s="62">
        <v>0.95030325651168823</v>
      </c>
      <c r="AV85" s="63">
        <v>0.96896159648895264</v>
      </c>
      <c r="AW85" s="58">
        <v>201491.07026348807</v>
      </c>
      <c r="AX85" s="58">
        <v>180000</v>
      </c>
      <c r="AY85" s="61">
        <v>199787.62386248735</v>
      </c>
      <c r="AZ85" s="58">
        <v>183900</v>
      </c>
      <c r="BA85" s="59">
        <v>65.428718566894531</v>
      </c>
      <c r="BB85" s="59">
        <v>38</v>
      </c>
      <c r="BC85" s="62">
        <v>0.94972318410873413</v>
      </c>
      <c r="BD85" s="63">
        <v>0.96816730499267578</v>
      </c>
    </row>
    <row r="86" spans="1:56" x14ac:dyDescent="0.3">
      <c r="A86" s="47">
        <v>42948</v>
      </c>
      <c r="B86" s="48">
        <v>118</v>
      </c>
      <c r="C86" s="49">
        <v>532</v>
      </c>
      <c r="D86" s="50">
        <v>5.4704370498657227</v>
      </c>
      <c r="E86" s="49">
        <v>152</v>
      </c>
      <c r="F86" s="49">
        <v>92</v>
      </c>
      <c r="G86" s="49">
        <v>167</v>
      </c>
      <c r="H86" s="51">
        <v>21933002</v>
      </c>
      <c r="I86" s="52">
        <v>185872.89830508476</v>
      </c>
      <c r="J86" s="53">
        <v>178800</v>
      </c>
      <c r="K86" s="54">
        <v>53.779659271240234</v>
      </c>
      <c r="L86" s="54">
        <v>35.5</v>
      </c>
      <c r="M86" s="55">
        <v>0.97707581520080566</v>
      </c>
      <c r="N86" s="55">
        <v>0.98533201217651367</v>
      </c>
      <c r="O86" s="55">
        <v>0.96172577142715454</v>
      </c>
      <c r="P86" s="56">
        <v>0.97297298908233643</v>
      </c>
      <c r="Q86" s="52">
        <v>216468.35338345866</v>
      </c>
      <c r="R86" s="53">
        <v>185000</v>
      </c>
      <c r="S86" s="54">
        <v>105.93045043945313</v>
      </c>
      <c r="T86" s="54">
        <v>71.5</v>
      </c>
      <c r="U86" s="55">
        <v>0.97564131021499634</v>
      </c>
      <c r="V86" s="56">
        <v>1</v>
      </c>
      <c r="W86" s="53">
        <v>191954.89473684211</v>
      </c>
      <c r="X86" s="53">
        <v>176700</v>
      </c>
      <c r="Y86" s="52">
        <v>193728.26086956522</v>
      </c>
      <c r="Z86" s="53">
        <v>179950</v>
      </c>
      <c r="AA86" s="54">
        <v>71.076087951660156</v>
      </c>
      <c r="AB86" s="54">
        <v>51.5</v>
      </c>
      <c r="AC86" s="55">
        <v>0.93835681676864624</v>
      </c>
      <c r="AD86" s="56">
        <v>0.95216536521911621</v>
      </c>
      <c r="AE86" s="52">
        <v>189155.95209580837</v>
      </c>
      <c r="AF86" s="53">
        <v>173500</v>
      </c>
      <c r="AG86" s="54">
        <v>74.640716552734375</v>
      </c>
      <c r="AH86" s="54">
        <v>58</v>
      </c>
      <c r="AI86" s="55">
        <v>0.97211414575576782</v>
      </c>
      <c r="AJ86" s="56">
        <v>1</v>
      </c>
      <c r="AK86" s="57">
        <v>888</v>
      </c>
      <c r="AL86" s="58">
        <v>172858682</v>
      </c>
      <c r="AM86" s="59">
        <v>1446</v>
      </c>
      <c r="AN86" s="60">
        <v>916</v>
      </c>
      <c r="AO86" s="61">
        <v>194660.67792792793</v>
      </c>
      <c r="AP86" s="58">
        <v>179350</v>
      </c>
      <c r="AQ86" s="59">
        <v>63.587837219238281</v>
      </c>
      <c r="AR86" s="59">
        <v>35</v>
      </c>
      <c r="AS86" s="62">
        <v>0.97216570377349854</v>
      </c>
      <c r="AT86" s="62">
        <v>0.98231685161590576</v>
      </c>
      <c r="AU86" s="62">
        <v>0.95119524002075195</v>
      </c>
      <c r="AV86" s="63">
        <v>0.97104674577713013</v>
      </c>
      <c r="AW86" s="58">
        <v>203252.28077455048</v>
      </c>
      <c r="AX86" s="58">
        <v>180725</v>
      </c>
      <c r="AY86" s="61">
        <v>198502.86572052402</v>
      </c>
      <c r="AZ86" s="58">
        <v>181000</v>
      </c>
      <c r="BA86" s="59">
        <v>63.361354827880859</v>
      </c>
      <c r="BB86" s="59">
        <v>36</v>
      </c>
      <c r="BC86" s="62">
        <v>0.9509202241897583</v>
      </c>
      <c r="BD86" s="63">
        <v>0.96967858076095581</v>
      </c>
    </row>
    <row r="87" spans="1:56" x14ac:dyDescent="0.3">
      <c r="A87" s="47">
        <v>42917</v>
      </c>
      <c r="B87" s="48">
        <v>141</v>
      </c>
      <c r="C87" s="49">
        <v>552</v>
      </c>
      <c r="D87" s="50">
        <v>5.6663818359375</v>
      </c>
      <c r="E87" s="49">
        <v>162</v>
      </c>
      <c r="F87" s="49">
        <v>107</v>
      </c>
      <c r="G87" s="49">
        <v>196</v>
      </c>
      <c r="H87" s="51">
        <v>28463376</v>
      </c>
      <c r="I87" s="52">
        <v>201867.91489361701</v>
      </c>
      <c r="J87" s="53">
        <v>175000</v>
      </c>
      <c r="K87" s="54">
        <v>57.042552947998047</v>
      </c>
      <c r="L87" s="54">
        <v>36</v>
      </c>
      <c r="M87" s="55">
        <v>0.97273045778274536</v>
      </c>
      <c r="N87" s="55">
        <v>0.98181819915771484</v>
      </c>
      <c r="O87" s="55">
        <v>0.95466518402099609</v>
      </c>
      <c r="P87" s="56">
        <v>0.96587622165679932</v>
      </c>
      <c r="Q87" s="52">
        <v>215587.34057971014</v>
      </c>
      <c r="R87" s="53">
        <v>185000</v>
      </c>
      <c r="S87" s="54">
        <v>98.63043212890625</v>
      </c>
      <c r="T87" s="54">
        <v>67</v>
      </c>
      <c r="U87" s="55">
        <v>0.97710251808166504</v>
      </c>
      <c r="V87" s="56">
        <v>1</v>
      </c>
      <c r="W87" s="53">
        <v>210398.11728395062</v>
      </c>
      <c r="X87" s="53">
        <v>179950</v>
      </c>
      <c r="Y87" s="52">
        <v>192242</v>
      </c>
      <c r="Z87" s="53">
        <v>178500</v>
      </c>
      <c r="AA87" s="54">
        <v>63.345794677734375</v>
      </c>
      <c r="AB87" s="54">
        <v>46</v>
      </c>
      <c r="AC87" s="55">
        <v>0.95215332508087158</v>
      </c>
      <c r="AD87" s="56">
        <v>0.95901006460189819</v>
      </c>
      <c r="AE87" s="52">
        <v>196276.46428571429</v>
      </c>
      <c r="AF87" s="53">
        <v>179949</v>
      </c>
      <c r="AG87" s="54">
        <v>64.520408630371094</v>
      </c>
      <c r="AH87" s="54">
        <v>40.5</v>
      </c>
      <c r="AI87" s="55">
        <v>0.98171132802963257</v>
      </c>
      <c r="AJ87" s="56">
        <v>1</v>
      </c>
      <c r="AK87" s="57">
        <v>770</v>
      </c>
      <c r="AL87" s="58">
        <v>150925680</v>
      </c>
      <c r="AM87" s="59">
        <v>1294</v>
      </c>
      <c r="AN87" s="60">
        <v>824</v>
      </c>
      <c r="AO87" s="61">
        <v>196007.37662337662</v>
      </c>
      <c r="AP87" s="58">
        <v>179550</v>
      </c>
      <c r="AQ87" s="59">
        <v>65.090911865234375</v>
      </c>
      <c r="AR87" s="59">
        <v>35</v>
      </c>
      <c r="AS87" s="62">
        <v>0.97141319513320923</v>
      </c>
      <c r="AT87" s="62">
        <v>0.98188525438308716</v>
      </c>
      <c r="AU87" s="62">
        <v>0.94957935810089111</v>
      </c>
      <c r="AV87" s="63">
        <v>0.97072988748550415</v>
      </c>
      <c r="AW87" s="58">
        <v>204579.33075734158</v>
      </c>
      <c r="AX87" s="58">
        <v>182500</v>
      </c>
      <c r="AY87" s="61">
        <v>199035.95266990291</v>
      </c>
      <c r="AZ87" s="58">
        <v>181000</v>
      </c>
      <c r="BA87" s="59">
        <v>62.5</v>
      </c>
      <c r="BB87" s="59">
        <v>34</v>
      </c>
      <c r="BC87" s="62">
        <v>0.95232468843460083</v>
      </c>
      <c r="BD87" s="63">
        <v>0.97192984819412231</v>
      </c>
    </row>
    <row r="88" spans="1:56" x14ac:dyDescent="0.3">
      <c r="A88" s="47">
        <v>42887</v>
      </c>
      <c r="B88" s="48">
        <v>156</v>
      </c>
      <c r="C88" s="49">
        <v>554</v>
      </c>
      <c r="D88" s="50">
        <v>5.8061137199401855</v>
      </c>
      <c r="E88" s="49">
        <v>213</v>
      </c>
      <c r="F88" s="49">
        <v>125</v>
      </c>
      <c r="G88" s="49">
        <v>221</v>
      </c>
      <c r="H88" s="51">
        <v>32121855</v>
      </c>
      <c r="I88" s="52">
        <v>205909.32692307694</v>
      </c>
      <c r="J88" s="53">
        <v>190000</v>
      </c>
      <c r="K88" s="54">
        <v>51.262821197509766</v>
      </c>
      <c r="L88" s="54">
        <v>26</v>
      </c>
      <c r="M88" s="55">
        <v>0.9728272557258606</v>
      </c>
      <c r="N88" s="55">
        <v>0.98083889484405518</v>
      </c>
      <c r="O88" s="55">
        <v>0.95267629623413086</v>
      </c>
      <c r="P88" s="56">
        <v>0.97487437725067139</v>
      </c>
      <c r="Q88" s="52">
        <v>218832.84657039712</v>
      </c>
      <c r="R88" s="53">
        <v>185000</v>
      </c>
      <c r="S88" s="54">
        <v>103.28158569335938</v>
      </c>
      <c r="T88" s="54">
        <v>68</v>
      </c>
      <c r="U88" s="55">
        <v>0.97711431980133057</v>
      </c>
      <c r="V88" s="56">
        <v>1</v>
      </c>
      <c r="W88" s="53">
        <v>202005.28169014084</v>
      </c>
      <c r="X88" s="53">
        <v>184900</v>
      </c>
      <c r="Y88" s="52">
        <v>199168.92</v>
      </c>
      <c r="Z88" s="53">
        <v>173000</v>
      </c>
      <c r="AA88" s="54">
        <v>51.055999755859375</v>
      </c>
      <c r="AB88" s="54">
        <v>29</v>
      </c>
      <c r="AC88" s="55">
        <v>0.94887822866439819</v>
      </c>
      <c r="AD88" s="56">
        <v>0.96963423490524292</v>
      </c>
      <c r="AE88" s="52">
        <v>207652.09049773755</v>
      </c>
      <c r="AF88" s="53">
        <v>187000</v>
      </c>
      <c r="AG88" s="54">
        <v>57.285068511962891</v>
      </c>
      <c r="AH88" s="54">
        <v>31</v>
      </c>
      <c r="AI88" s="55">
        <v>0.98273074626922607</v>
      </c>
      <c r="AJ88" s="56">
        <v>1</v>
      </c>
      <c r="AK88" s="57">
        <v>629</v>
      </c>
      <c r="AL88" s="58">
        <v>122462304</v>
      </c>
      <c r="AM88" s="59">
        <v>1132</v>
      </c>
      <c r="AN88" s="60">
        <v>717</v>
      </c>
      <c r="AO88" s="61">
        <v>194693.64705882352</v>
      </c>
      <c r="AP88" s="58">
        <v>180000</v>
      </c>
      <c r="AQ88" s="59">
        <v>66.895072937011719</v>
      </c>
      <c r="AR88" s="59">
        <v>35</v>
      </c>
      <c r="AS88" s="62">
        <v>0.97111797332763672</v>
      </c>
      <c r="AT88" s="62">
        <v>0.981925368309021</v>
      </c>
      <c r="AU88" s="62">
        <v>0.94843745231628418</v>
      </c>
      <c r="AV88" s="63">
        <v>0.97194623947143555</v>
      </c>
      <c r="AW88" s="58">
        <v>203746.60689045937</v>
      </c>
      <c r="AX88" s="58">
        <v>183950</v>
      </c>
      <c r="AY88" s="61">
        <v>200049.83403068341</v>
      </c>
      <c r="AZ88" s="58">
        <v>184000</v>
      </c>
      <c r="BA88" s="59">
        <v>62.373779296875</v>
      </c>
      <c r="BB88" s="59">
        <v>32</v>
      </c>
      <c r="BC88" s="62">
        <v>0.95235025882720947</v>
      </c>
      <c r="BD88" s="63">
        <v>0.97350537776947021</v>
      </c>
    </row>
    <row r="89" spans="1:56" x14ac:dyDescent="0.3">
      <c r="A89" s="47">
        <v>42856</v>
      </c>
      <c r="B89" s="48">
        <v>135</v>
      </c>
      <c r="C89" s="49">
        <v>525</v>
      </c>
      <c r="D89" s="50">
        <v>5.4830288887023926</v>
      </c>
      <c r="E89" s="49">
        <v>200</v>
      </c>
      <c r="F89" s="49">
        <v>127</v>
      </c>
      <c r="G89" s="49">
        <v>250</v>
      </c>
      <c r="H89" s="51">
        <v>24008333</v>
      </c>
      <c r="I89" s="52">
        <v>177839.5037037037</v>
      </c>
      <c r="J89" s="53">
        <v>168000</v>
      </c>
      <c r="K89" s="54">
        <v>56.718517303466797</v>
      </c>
      <c r="L89" s="54">
        <v>25</v>
      </c>
      <c r="M89" s="55">
        <v>0.97156524658203125</v>
      </c>
      <c r="N89" s="55">
        <v>0.98398929834365845</v>
      </c>
      <c r="O89" s="55">
        <v>0.95548361539840698</v>
      </c>
      <c r="P89" s="56">
        <v>0.97692304849624634</v>
      </c>
      <c r="Q89" s="52">
        <v>216284.03238095238</v>
      </c>
      <c r="R89" s="53">
        <v>179900</v>
      </c>
      <c r="S89" s="54">
        <v>101.44190216064453</v>
      </c>
      <c r="T89" s="54">
        <v>68</v>
      </c>
      <c r="U89" s="55">
        <v>0.97939294576644897</v>
      </c>
      <c r="V89" s="56">
        <v>1</v>
      </c>
      <c r="W89" s="53">
        <v>193613.72500000001</v>
      </c>
      <c r="X89" s="53">
        <v>179900</v>
      </c>
      <c r="Y89" s="52">
        <v>208667.69291338584</v>
      </c>
      <c r="Z89" s="53">
        <v>187000</v>
      </c>
      <c r="AA89" s="54">
        <v>55.519683837890625</v>
      </c>
      <c r="AB89" s="54">
        <v>31</v>
      </c>
      <c r="AC89" s="55">
        <v>0.95798271894454956</v>
      </c>
      <c r="AD89" s="56">
        <v>0.97727274894714355</v>
      </c>
      <c r="AE89" s="52">
        <v>211558.16800000001</v>
      </c>
      <c r="AF89" s="53">
        <v>198250</v>
      </c>
      <c r="AG89" s="54">
        <v>57.2760009765625</v>
      </c>
      <c r="AH89" s="54">
        <v>28</v>
      </c>
      <c r="AI89" s="55">
        <v>0.98257499933242798</v>
      </c>
      <c r="AJ89" s="56">
        <v>1</v>
      </c>
      <c r="AK89" s="57">
        <v>473</v>
      </c>
      <c r="AL89" s="58">
        <v>90340449</v>
      </c>
      <c r="AM89" s="59">
        <v>919</v>
      </c>
      <c r="AN89" s="60">
        <v>592</v>
      </c>
      <c r="AO89" s="61">
        <v>190994.60676532768</v>
      </c>
      <c r="AP89" s="58">
        <v>176000</v>
      </c>
      <c r="AQ89" s="59">
        <v>72.050743103027344</v>
      </c>
      <c r="AR89" s="59">
        <v>39</v>
      </c>
      <c r="AS89" s="62">
        <v>0.9705541729927063</v>
      </c>
      <c r="AT89" s="62">
        <v>0.98201936483383179</v>
      </c>
      <c r="AU89" s="62">
        <v>0.94704842567443848</v>
      </c>
      <c r="AV89" s="63">
        <v>0.97041422128677368</v>
      </c>
      <c r="AW89" s="58">
        <v>204150.20021762786</v>
      </c>
      <c r="AX89" s="58">
        <v>183900</v>
      </c>
      <c r="AY89" s="61">
        <v>200235.83783783784</v>
      </c>
      <c r="AZ89" s="58">
        <v>185000</v>
      </c>
      <c r="BA89" s="59">
        <v>64.763511657714844</v>
      </c>
      <c r="BB89" s="59">
        <v>33</v>
      </c>
      <c r="BC89" s="62">
        <v>0.95308464765548706</v>
      </c>
      <c r="BD89" s="63">
        <v>0.97413790225982666</v>
      </c>
    </row>
    <row r="90" spans="1:56" x14ac:dyDescent="0.3">
      <c r="A90" s="47">
        <v>42826</v>
      </c>
      <c r="B90" s="48">
        <v>100</v>
      </c>
      <c r="C90" s="49">
        <v>510</v>
      </c>
      <c r="D90" s="50">
        <v>5.3310108184814453</v>
      </c>
      <c r="E90" s="49">
        <v>199</v>
      </c>
      <c r="F90" s="49">
        <v>145</v>
      </c>
      <c r="G90" s="49">
        <v>247</v>
      </c>
      <c r="H90" s="51">
        <v>20339605</v>
      </c>
      <c r="I90" s="52">
        <v>203396.05</v>
      </c>
      <c r="J90" s="53">
        <v>182000</v>
      </c>
      <c r="K90" s="54">
        <v>83.069999694824219</v>
      </c>
      <c r="L90" s="54">
        <v>53</v>
      </c>
      <c r="M90" s="55">
        <v>0.9779326319694519</v>
      </c>
      <c r="N90" s="55">
        <v>0.98535352945327759</v>
      </c>
      <c r="O90" s="55">
        <v>0.94917464256286621</v>
      </c>
      <c r="P90" s="56">
        <v>0.9693300724029541</v>
      </c>
      <c r="Q90" s="52">
        <v>224507.90588235293</v>
      </c>
      <c r="R90" s="53">
        <v>185500</v>
      </c>
      <c r="S90" s="54">
        <v>101.18235015869141</v>
      </c>
      <c r="T90" s="54">
        <v>62</v>
      </c>
      <c r="U90" s="55">
        <v>0.97893095016479492</v>
      </c>
      <c r="V90" s="56">
        <v>1</v>
      </c>
      <c r="W90" s="53">
        <v>208623.80402010051</v>
      </c>
      <c r="X90" s="53">
        <v>185000</v>
      </c>
      <c r="Y90" s="52">
        <v>196158.93103448275</v>
      </c>
      <c r="Z90" s="53">
        <v>185000</v>
      </c>
      <c r="AA90" s="54">
        <v>56.103446960449219</v>
      </c>
      <c r="AB90" s="54">
        <v>27</v>
      </c>
      <c r="AC90" s="55">
        <v>0.94836366176605225</v>
      </c>
      <c r="AD90" s="56">
        <v>0.97211110591888428</v>
      </c>
      <c r="AE90" s="52">
        <v>198377.32793522268</v>
      </c>
      <c r="AF90" s="53">
        <v>188900</v>
      </c>
      <c r="AG90" s="54">
        <v>61.344127655029297</v>
      </c>
      <c r="AH90" s="54">
        <v>25</v>
      </c>
      <c r="AI90" s="55">
        <v>0.98077273368835449</v>
      </c>
      <c r="AJ90" s="56">
        <v>1</v>
      </c>
      <c r="AK90" s="57">
        <v>338</v>
      </c>
      <c r="AL90" s="58">
        <v>66332116</v>
      </c>
      <c r="AM90" s="59">
        <v>719</v>
      </c>
      <c r="AN90" s="60">
        <v>465</v>
      </c>
      <c r="AO90" s="61">
        <v>196248.86390532544</v>
      </c>
      <c r="AP90" s="58">
        <v>178500</v>
      </c>
      <c r="AQ90" s="59">
        <v>78.174552917480469</v>
      </c>
      <c r="AR90" s="59">
        <v>50.5</v>
      </c>
      <c r="AS90" s="62">
        <v>0.97015035152435303</v>
      </c>
      <c r="AT90" s="62">
        <v>0.98177897930145264</v>
      </c>
      <c r="AU90" s="62">
        <v>0.9436793327331543</v>
      </c>
      <c r="AV90" s="63">
        <v>0.96577823162078857</v>
      </c>
      <c r="AW90" s="58">
        <v>207081.0695410292</v>
      </c>
      <c r="AX90" s="58">
        <v>185000</v>
      </c>
      <c r="AY90" s="61">
        <v>197932.94408602151</v>
      </c>
      <c r="AZ90" s="58">
        <v>183900</v>
      </c>
      <c r="BA90" s="59">
        <v>67.288169860839844</v>
      </c>
      <c r="BB90" s="59">
        <v>34</v>
      </c>
      <c r="BC90" s="62">
        <v>0.9517439603805542</v>
      </c>
      <c r="BD90" s="63">
        <v>0.97373199462890625</v>
      </c>
    </row>
    <row r="91" spans="1:56" x14ac:dyDescent="0.3">
      <c r="A91" s="47">
        <v>42795</v>
      </c>
      <c r="B91" s="48">
        <v>108</v>
      </c>
      <c r="C91" s="49">
        <v>455</v>
      </c>
      <c r="D91" s="50">
        <v>4.6626815795898438</v>
      </c>
      <c r="E91" s="49">
        <v>211</v>
      </c>
      <c r="F91" s="49">
        <v>128</v>
      </c>
      <c r="G91" s="49">
        <v>204</v>
      </c>
      <c r="H91" s="51">
        <v>22310600</v>
      </c>
      <c r="I91" s="52">
        <v>206579.62962962964</v>
      </c>
      <c r="J91" s="53">
        <v>193250</v>
      </c>
      <c r="K91" s="54">
        <v>82.101852416992188</v>
      </c>
      <c r="L91" s="54">
        <v>57</v>
      </c>
      <c r="M91" s="55">
        <v>0.97510814666748047</v>
      </c>
      <c r="N91" s="55">
        <v>0.9844624400138855</v>
      </c>
      <c r="O91" s="55">
        <v>0.95394796133041382</v>
      </c>
      <c r="P91" s="56">
        <v>0.97180366516113281</v>
      </c>
      <c r="Q91" s="52">
        <v>222843.42417582418</v>
      </c>
      <c r="R91" s="53">
        <v>180000</v>
      </c>
      <c r="S91" s="54">
        <v>104.03076934814453</v>
      </c>
      <c r="T91" s="54">
        <v>58</v>
      </c>
      <c r="U91" s="55">
        <v>0.97833722829818726</v>
      </c>
      <c r="V91" s="56">
        <v>1</v>
      </c>
      <c r="W91" s="53">
        <v>219917.78672985782</v>
      </c>
      <c r="X91" s="53">
        <v>189900</v>
      </c>
      <c r="Y91" s="52">
        <v>202754.2890625</v>
      </c>
      <c r="Z91" s="53">
        <v>182000</v>
      </c>
      <c r="AA91" s="54">
        <v>64.09375</v>
      </c>
      <c r="AB91" s="54">
        <v>29</v>
      </c>
      <c r="AC91" s="55">
        <v>0.96441853046417236</v>
      </c>
      <c r="AD91" s="56">
        <v>0.98001885414123535</v>
      </c>
      <c r="AE91" s="52">
        <v>207210.28921568627</v>
      </c>
      <c r="AF91" s="53">
        <v>181000</v>
      </c>
      <c r="AG91" s="54">
        <v>71.666664123535156</v>
      </c>
      <c r="AH91" s="54">
        <v>32.5</v>
      </c>
      <c r="AI91" s="55">
        <v>0.97916197776794434</v>
      </c>
      <c r="AJ91" s="56">
        <v>1</v>
      </c>
      <c r="AK91" s="57">
        <v>238</v>
      </c>
      <c r="AL91" s="58">
        <v>45992511</v>
      </c>
      <c r="AM91" s="59">
        <v>520</v>
      </c>
      <c r="AN91" s="60">
        <v>320</v>
      </c>
      <c r="AO91" s="61">
        <v>193245.84453781514</v>
      </c>
      <c r="AP91" s="58">
        <v>178000</v>
      </c>
      <c r="AQ91" s="59">
        <v>76.117645263671875</v>
      </c>
      <c r="AR91" s="59">
        <v>48</v>
      </c>
      <c r="AS91" s="62">
        <v>0.96688050031661987</v>
      </c>
      <c r="AT91" s="62">
        <v>0.98019611835479736</v>
      </c>
      <c r="AU91" s="62">
        <v>0.94137042760848999</v>
      </c>
      <c r="AV91" s="63">
        <v>0.96369326114654541</v>
      </c>
      <c r="AW91" s="58">
        <v>206490.67692307691</v>
      </c>
      <c r="AX91" s="58">
        <v>185000</v>
      </c>
      <c r="AY91" s="61">
        <v>198736.79375000001</v>
      </c>
      <c r="AZ91" s="58">
        <v>181000</v>
      </c>
      <c r="BA91" s="59">
        <v>72.356246948242188</v>
      </c>
      <c r="BB91" s="59">
        <v>35.5</v>
      </c>
      <c r="BC91" s="62">
        <v>0.95326513051986694</v>
      </c>
      <c r="BD91" s="63">
        <v>0.97392463684082031</v>
      </c>
    </row>
    <row r="92" spans="1:56" x14ac:dyDescent="0.3">
      <c r="A92" s="47">
        <v>42767</v>
      </c>
      <c r="B92" s="48">
        <v>79</v>
      </c>
      <c r="C92" s="49">
        <v>408</v>
      </c>
      <c r="D92" s="50">
        <v>4.2648086547851563</v>
      </c>
      <c r="E92" s="49">
        <v>166</v>
      </c>
      <c r="F92" s="49">
        <v>104</v>
      </c>
      <c r="G92" s="49">
        <v>174</v>
      </c>
      <c r="H92" s="51">
        <v>15058618</v>
      </c>
      <c r="I92" s="52">
        <v>190615.41772151898</v>
      </c>
      <c r="J92" s="53">
        <v>167000</v>
      </c>
      <c r="K92" s="54">
        <v>67.658226013183594</v>
      </c>
      <c r="L92" s="54">
        <v>38</v>
      </c>
      <c r="M92" s="55">
        <v>0.96214038133621216</v>
      </c>
      <c r="N92" s="55">
        <v>0.97837835550308228</v>
      </c>
      <c r="O92" s="55">
        <v>0.93540430068969727</v>
      </c>
      <c r="P92" s="56">
        <v>0.95833331346511841</v>
      </c>
      <c r="Q92" s="52">
        <v>219325.17401960783</v>
      </c>
      <c r="R92" s="53">
        <v>178950</v>
      </c>
      <c r="S92" s="54">
        <v>109.66176605224609</v>
      </c>
      <c r="T92" s="54">
        <v>62.5</v>
      </c>
      <c r="U92" s="55">
        <v>0.98066598176956177</v>
      </c>
      <c r="V92" s="56">
        <v>1</v>
      </c>
      <c r="W92" s="53">
        <v>205110.53614457831</v>
      </c>
      <c r="X92" s="53">
        <v>186250</v>
      </c>
      <c r="Y92" s="52">
        <v>202205.52884615384</v>
      </c>
      <c r="Z92" s="53">
        <v>187900</v>
      </c>
      <c r="AA92" s="54">
        <v>78.375</v>
      </c>
      <c r="AB92" s="54">
        <v>51.5</v>
      </c>
      <c r="AC92" s="55">
        <v>0.94984763860702515</v>
      </c>
      <c r="AD92" s="56">
        <v>0.97144031524658203</v>
      </c>
      <c r="AE92" s="52">
        <v>213835.63218390805</v>
      </c>
      <c r="AF92" s="53">
        <v>189900</v>
      </c>
      <c r="AG92" s="54">
        <v>82.166664123535156</v>
      </c>
      <c r="AH92" s="54">
        <v>56</v>
      </c>
      <c r="AI92" s="55">
        <v>0.9767271876335144</v>
      </c>
      <c r="AJ92" s="56">
        <v>1</v>
      </c>
      <c r="AK92" s="57">
        <v>130</v>
      </c>
      <c r="AL92" s="58">
        <v>23681911</v>
      </c>
      <c r="AM92" s="59">
        <v>309</v>
      </c>
      <c r="AN92" s="60">
        <v>192</v>
      </c>
      <c r="AO92" s="61">
        <v>182168.54615384617</v>
      </c>
      <c r="AP92" s="58">
        <v>163500</v>
      </c>
      <c r="AQ92" s="59">
        <v>71.146156311035156</v>
      </c>
      <c r="AR92" s="59">
        <v>42</v>
      </c>
      <c r="AS92" s="62">
        <v>0.9600452184677124</v>
      </c>
      <c r="AT92" s="62">
        <v>0.97784078121185303</v>
      </c>
      <c r="AU92" s="62">
        <v>0.93092143535614014</v>
      </c>
      <c r="AV92" s="63">
        <v>0.95763552188873291</v>
      </c>
      <c r="AW92" s="58">
        <v>197322.00323624595</v>
      </c>
      <c r="AX92" s="58">
        <v>179900</v>
      </c>
      <c r="AY92" s="61">
        <v>196058.46354166666</v>
      </c>
      <c r="AZ92" s="58">
        <v>181000</v>
      </c>
      <c r="BA92" s="59">
        <v>77.864585876464844</v>
      </c>
      <c r="BB92" s="59">
        <v>43</v>
      </c>
      <c r="BC92" s="62">
        <v>0.94582951068878174</v>
      </c>
      <c r="BD92" s="63">
        <v>0.97038739919662476</v>
      </c>
    </row>
    <row r="93" spans="1:56" x14ac:dyDescent="0.3">
      <c r="A93" s="47">
        <v>42736</v>
      </c>
      <c r="B93" s="48">
        <v>51</v>
      </c>
      <c r="C93" s="49">
        <v>381</v>
      </c>
      <c r="D93" s="50">
        <v>4.0317459106445313</v>
      </c>
      <c r="E93" s="49">
        <v>143</v>
      </c>
      <c r="F93" s="49">
        <v>88</v>
      </c>
      <c r="G93" s="49">
        <v>140</v>
      </c>
      <c r="H93" s="51">
        <v>8623293</v>
      </c>
      <c r="I93" s="52">
        <v>169084.17647058822</v>
      </c>
      <c r="J93" s="53">
        <v>154000</v>
      </c>
      <c r="K93" s="54">
        <v>76.549018859863281</v>
      </c>
      <c r="L93" s="54">
        <v>47</v>
      </c>
      <c r="M93" s="55">
        <v>0.95679968595504761</v>
      </c>
      <c r="N93" s="55">
        <v>0.97665554285049438</v>
      </c>
      <c r="O93" s="55">
        <v>0.9239773154258728</v>
      </c>
      <c r="P93" s="56">
        <v>0.95693778991699219</v>
      </c>
      <c r="Q93" s="52">
        <v>220220.81102362205</v>
      </c>
      <c r="R93" s="53">
        <v>167500</v>
      </c>
      <c r="S93" s="54">
        <v>120.25459289550781</v>
      </c>
      <c r="T93" s="54">
        <v>93</v>
      </c>
      <c r="U93" s="55">
        <v>0.97952812910079956</v>
      </c>
      <c r="V93" s="56">
        <v>1</v>
      </c>
      <c r="W93" s="53">
        <v>188280.76923076922</v>
      </c>
      <c r="X93" s="53">
        <v>179000</v>
      </c>
      <c r="Y93" s="52">
        <v>188793.75</v>
      </c>
      <c r="Z93" s="53">
        <v>179450</v>
      </c>
      <c r="AA93" s="54">
        <v>77.261360168457031</v>
      </c>
      <c r="AB93" s="54">
        <v>38.5</v>
      </c>
      <c r="AC93" s="55">
        <v>0.94108080863952637</v>
      </c>
      <c r="AD93" s="56">
        <v>0.9692389965057373</v>
      </c>
      <c r="AE93" s="52">
        <v>206007.5</v>
      </c>
      <c r="AF93" s="53">
        <v>182450</v>
      </c>
      <c r="AG93" s="54">
        <v>78.657142639160156</v>
      </c>
      <c r="AH93" s="54">
        <v>53</v>
      </c>
      <c r="AI93" s="55">
        <v>0.97322028875350952</v>
      </c>
      <c r="AJ93" s="56">
        <v>1</v>
      </c>
      <c r="AK93" s="57">
        <v>51</v>
      </c>
      <c r="AL93" s="58">
        <v>8623293</v>
      </c>
      <c r="AM93" s="59">
        <v>143</v>
      </c>
      <c r="AN93" s="60">
        <v>88</v>
      </c>
      <c r="AO93" s="61">
        <v>169084.17647058822</v>
      </c>
      <c r="AP93" s="58">
        <v>154000</v>
      </c>
      <c r="AQ93" s="59">
        <v>76.549018859863281</v>
      </c>
      <c r="AR93" s="59">
        <v>47</v>
      </c>
      <c r="AS93" s="62">
        <v>0.95679968595504761</v>
      </c>
      <c r="AT93" s="62">
        <v>0.97665554285049438</v>
      </c>
      <c r="AU93" s="62">
        <v>0.9239773154258728</v>
      </c>
      <c r="AV93" s="63">
        <v>0.95693778991699219</v>
      </c>
      <c r="AW93" s="58">
        <v>188280.76923076922</v>
      </c>
      <c r="AX93" s="58">
        <v>179000</v>
      </c>
      <c r="AY93" s="61">
        <v>188793.75</v>
      </c>
      <c r="AZ93" s="58">
        <v>179450</v>
      </c>
      <c r="BA93" s="59">
        <v>77.261360168457031</v>
      </c>
      <c r="BB93" s="59">
        <v>38.5</v>
      </c>
      <c r="BC93" s="62">
        <v>0.94108080863952637</v>
      </c>
      <c r="BD93" s="63">
        <v>0.9692389965057373</v>
      </c>
    </row>
    <row r="94" spans="1:56" x14ac:dyDescent="0.3">
      <c r="A94" s="47">
        <v>42705</v>
      </c>
      <c r="B94" s="48">
        <v>60</v>
      </c>
      <c r="C94" s="49">
        <v>369</v>
      </c>
      <c r="D94" s="50">
        <v>3.9465241432189941</v>
      </c>
      <c r="E94" s="49">
        <v>87</v>
      </c>
      <c r="F94" s="49">
        <v>72</v>
      </c>
      <c r="G94" s="49">
        <v>90</v>
      </c>
      <c r="H94" s="51">
        <v>11902036</v>
      </c>
      <c r="I94" s="52">
        <v>198367.26666666666</v>
      </c>
      <c r="J94" s="53">
        <v>203500</v>
      </c>
      <c r="K94" s="54">
        <v>78.849998474121094</v>
      </c>
      <c r="L94" s="54">
        <v>58.5</v>
      </c>
      <c r="M94" s="55">
        <v>0.97334635257720947</v>
      </c>
      <c r="N94" s="55">
        <v>0.98226010799407959</v>
      </c>
      <c r="O94" s="55">
        <v>0.94077324867248535</v>
      </c>
      <c r="P94" s="56">
        <v>0.96234309673309326</v>
      </c>
      <c r="Q94" s="52">
        <v>222856.28455284552</v>
      </c>
      <c r="R94" s="53">
        <v>184000</v>
      </c>
      <c r="S94" s="54">
        <v>120.74525451660156</v>
      </c>
      <c r="T94" s="54">
        <v>91</v>
      </c>
      <c r="U94" s="55">
        <v>0.97762513160705566</v>
      </c>
      <c r="V94" s="56">
        <v>1</v>
      </c>
      <c r="W94" s="53">
        <v>175271.55172413794</v>
      </c>
      <c r="X94" s="53">
        <v>159000</v>
      </c>
      <c r="Y94" s="52">
        <v>188335.41666666666</v>
      </c>
      <c r="Z94" s="53">
        <v>158450</v>
      </c>
      <c r="AA94" s="54">
        <v>77.625</v>
      </c>
      <c r="AB94" s="54">
        <v>53.5</v>
      </c>
      <c r="AC94" s="55">
        <v>0.94003725051879883</v>
      </c>
      <c r="AD94" s="56">
        <v>0.96297776699066162</v>
      </c>
      <c r="AE94" s="52">
        <v>189597.22222222222</v>
      </c>
      <c r="AF94" s="53">
        <v>168750</v>
      </c>
      <c r="AG94" s="54">
        <v>78.922225952148438</v>
      </c>
      <c r="AH94" s="54">
        <v>61</v>
      </c>
      <c r="AI94" s="55">
        <v>0.97051346302032471</v>
      </c>
      <c r="AJ94" s="56">
        <v>1</v>
      </c>
      <c r="AK94" s="57">
        <v>1122</v>
      </c>
      <c r="AL94" s="58">
        <v>213912329</v>
      </c>
      <c r="AM94" s="59">
        <v>1708</v>
      </c>
      <c r="AN94" s="60">
        <v>1146</v>
      </c>
      <c r="AO94" s="61">
        <v>190652.69964349378</v>
      </c>
      <c r="AP94" s="58">
        <v>178000</v>
      </c>
      <c r="AQ94" s="59">
        <v>65.466133117675781</v>
      </c>
      <c r="AR94" s="59">
        <v>38</v>
      </c>
      <c r="AS94" s="62">
        <v>0.97331416606903076</v>
      </c>
      <c r="AT94" s="62">
        <v>0.98362332582473755</v>
      </c>
      <c r="AU94" s="62">
        <v>0.95222902297973633</v>
      </c>
      <c r="AV94" s="63">
        <v>0.96969699859619141</v>
      </c>
      <c r="AW94" s="58">
        <v>202816.83782201406</v>
      </c>
      <c r="AX94" s="58">
        <v>180000</v>
      </c>
      <c r="AY94" s="61">
        <v>196037.71727748693</v>
      </c>
      <c r="AZ94" s="58">
        <v>180000</v>
      </c>
      <c r="BA94" s="59">
        <v>64.479927062988281</v>
      </c>
      <c r="BB94" s="59">
        <v>37</v>
      </c>
      <c r="BC94" s="62">
        <v>0.95229864120483398</v>
      </c>
      <c r="BD94" s="63">
        <v>0.96977603435516357</v>
      </c>
    </row>
    <row r="95" spans="1:56" x14ac:dyDescent="0.3">
      <c r="A95" s="47">
        <v>42675</v>
      </c>
      <c r="B95" s="48">
        <v>59</v>
      </c>
      <c r="C95" s="49">
        <v>417</v>
      </c>
      <c r="D95" s="50">
        <v>4.2952790260314941</v>
      </c>
      <c r="E95" s="49">
        <v>102</v>
      </c>
      <c r="F95" s="49">
        <v>53</v>
      </c>
      <c r="G95" s="49">
        <v>89</v>
      </c>
      <c r="H95" s="51">
        <v>10628393</v>
      </c>
      <c r="I95" s="52">
        <v>180142.25423728814</v>
      </c>
      <c r="J95" s="53">
        <v>162500</v>
      </c>
      <c r="K95" s="54">
        <v>100.10169219970703</v>
      </c>
      <c r="L95" s="54">
        <v>49</v>
      </c>
      <c r="M95" s="55">
        <v>0.97242212295532227</v>
      </c>
      <c r="N95" s="55">
        <v>0.97568386793136597</v>
      </c>
      <c r="O95" s="55">
        <v>0.94408696889877319</v>
      </c>
      <c r="P95" s="56">
        <v>0.94871795177459717</v>
      </c>
      <c r="Q95" s="52">
        <v>236080.56115107914</v>
      </c>
      <c r="R95" s="53">
        <v>189000</v>
      </c>
      <c r="S95" s="54">
        <v>111.38129425048828</v>
      </c>
      <c r="T95" s="54">
        <v>82</v>
      </c>
      <c r="U95" s="55">
        <v>0.97669845819473267</v>
      </c>
      <c r="V95" s="56">
        <v>1</v>
      </c>
      <c r="W95" s="53">
        <v>192106.86274509804</v>
      </c>
      <c r="X95" s="53">
        <v>158400</v>
      </c>
      <c r="Y95" s="52">
        <v>211361.37735849057</v>
      </c>
      <c r="Z95" s="53">
        <v>199900</v>
      </c>
      <c r="AA95" s="54">
        <v>102.73584747314453</v>
      </c>
      <c r="AB95" s="54">
        <v>64</v>
      </c>
      <c r="AC95" s="55">
        <v>0.93400669097900391</v>
      </c>
      <c r="AD95" s="56">
        <v>0.94405591487884521</v>
      </c>
      <c r="AE95" s="52">
        <v>210219.69662921349</v>
      </c>
      <c r="AF95" s="53">
        <v>200000</v>
      </c>
      <c r="AG95" s="54">
        <v>78.101119995117188</v>
      </c>
      <c r="AH95" s="54">
        <v>61</v>
      </c>
      <c r="AI95" s="55">
        <v>0.97296518087387085</v>
      </c>
      <c r="AJ95" s="56">
        <v>1</v>
      </c>
      <c r="AK95" s="57">
        <v>1062</v>
      </c>
      <c r="AL95" s="58">
        <v>202010293</v>
      </c>
      <c r="AM95" s="59">
        <v>1621</v>
      </c>
      <c r="AN95" s="60">
        <v>1074</v>
      </c>
      <c r="AO95" s="61">
        <v>190216.84839924669</v>
      </c>
      <c r="AP95" s="58">
        <v>177000</v>
      </c>
      <c r="AQ95" s="59">
        <v>64.709983825683594</v>
      </c>
      <c r="AR95" s="59">
        <v>35.5</v>
      </c>
      <c r="AS95" s="62">
        <v>0.9733123779296875</v>
      </c>
      <c r="AT95" s="62">
        <v>0.98365068435668945</v>
      </c>
      <c r="AU95" s="62">
        <v>0.95287680625915527</v>
      </c>
      <c r="AV95" s="63">
        <v>0.96998500823974609</v>
      </c>
      <c r="AW95" s="58">
        <v>204295.20913016656</v>
      </c>
      <c r="AX95" s="58">
        <v>184000</v>
      </c>
      <c r="AY95" s="61">
        <v>196554.07262569832</v>
      </c>
      <c r="AZ95" s="58">
        <v>182950</v>
      </c>
      <c r="BA95" s="59">
        <v>63.598697662353516</v>
      </c>
      <c r="BB95" s="59">
        <v>36</v>
      </c>
      <c r="BC95" s="62">
        <v>0.9531213641166687</v>
      </c>
      <c r="BD95" s="63">
        <v>0.96995055675506592</v>
      </c>
    </row>
    <row r="96" spans="1:56" x14ac:dyDescent="0.3">
      <c r="A96" s="47">
        <v>42644</v>
      </c>
      <c r="B96" s="48">
        <v>77</v>
      </c>
      <c r="C96" s="49">
        <v>412</v>
      </c>
      <c r="D96" s="50">
        <v>4.2220325469970703</v>
      </c>
      <c r="E96" s="49">
        <v>110</v>
      </c>
      <c r="F96" s="49">
        <v>59</v>
      </c>
      <c r="G96" s="49">
        <v>93</v>
      </c>
      <c r="H96" s="51">
        <v>15366122</v>
      </c>
      <c r="I96" s="52">
        <v>199560.02597402598</v>
      </c>
      <c r="J96" s="53">
        <v>168400</v>
      </c>
      <c r="K96" s="54">
        <v>58.740261077880859</v>
      </c>
      <c r="L96" s="54">
        <v>33</v>
      </c>
      <c r="M96" s="55">
        <v>0.97071629762649536</v>
      </c>
      <c r="N96" s="55">
        <v>0.97959184646606445</v>
      </c>
      <c r="O96" s="55">
        <v>0.94271177053451538</v>
      </c>
      <c r="P96" s="56">
        <v>0.95209580659866333</v>
      </c>
      <c r="Q96" s="52">
        <v>237683.98543689321</v>
      </c>
      <c r="R96" s="53">
        <v>191500</v>
      </c>
      <c r="S96" s="54">
        <v>108.71359252929688</v>
      </c>
      <c r="T96" s="54">
        <v>76</v>
      </c>
      <c r="U96" s="55">
        <v>0.97940510511398315</v>
      </c>
      <c r="V96" s="56">
        <v>1</v>
      </c>
      <c r="W96" s="53">
        <v>188901.81818181818</v>
      </c>
      <c r="X96" s="53">
        <v>169000</v>
      </c>
      <c r="Y96" s="52">
        <v>197183.05084745763</v>
      </c>
      <c r="Z96" s="53">
        <v>192400</v>
      </c>
      <c r="AA96" s="54">
        <v>76.508476257324219</v>
      </c>
      <c r="AB96" s="54">
        <v>49</v>
      </c>
      <c r="AC96" s="55">
        <v>0.94336056709289551</v>
      </c>
      <c r="AD96" s="56">
        <v>0.95223462581634521</v>
      </c>
      <c r="AE96" s="52">
        <v>202363.97849462365</v>
      </c>
      <c r="AF96" s="53">
        <v>199000</v>
      </c>
      <c r="AG96" s="54">
        <v>77.215057373046875</v>
      </c>
      <c r="AH96" s="54">
        <v>49</v>
      </c>
      <c r="AI96" s="55">
        <v>0.97023344039916992</v>
      </c>
      <c r="AJ96" s="56">
        <v>1</v>
      </c>
      <c r="AK96" s="57">
        <v>1003</v>
      </c>
      <c r="AL96" s="58">
        <v>191381900</v>
      </c>
      <c r="AM96" s="59">
        <v>1519</v>
      </c>
      <c r="AN96" s="60">
        <v>1021</v>
      </c>
      <c r="AO96" s="61">
        <v>190809.47158524426</v>
      </c>
      <c r="AP96" s="58">
        <v>178000</v>
      </c>
      <c r="AQ96" s="59">
        <v>62.628116607666016</v>
      </c>
      <c r="AR96" s="59">
        <v>35</v>
      </c>
      <c r="AS96" s="62">
        <v>0.97336471080780029</v>
      </c>
      <c r="AT96" s="62">
        <v>0.9838709831237793</v>
      </c>
      <c r="AU96" s="62">
        <v>0.95339441299438477</v>
      </c>
      <c r="AV96" s="63">
        <v>0.97053158283233643</v>
      </c>
      <c r="AW96" s="58">
        <v>205113.64976958526</v>
      </c>
      <c r="AX96" s="58">
        <v>184950</v>
      </c>
      <c r="AY96" s="61">
        <v>195785.42703232125</v>
      </c>
      <c r="AZ96" s="58">
        <v>182500</v>
      </c>
      <c r="BA96" s="59">
        <v>61.567092895507813</v>
      </c>
      <c r="BB96" s="59">
        <v>34</v>
      </c>
      <c r="BC96" s="62">
        <v>0.95411461591720581</v>
      </c>
      <c r="BD96" s="63">
        <v>0.97057974338531494</v>
      </c>
    </row>
    <row r="97" spans="1:56" x14ac:dyDescent="0.3">
      <c r="A97" s="47">
        <v>42614</v>
      </c>
      <c r="B97" s="48">
        <v>83</v>
      </c>
      <c r="C97" s="49">
        <v>414</v>
      </c>
      <c r="D97" s="50">
        <v>4.1994929313659668</v>
      </c>
      <c r="E97" s="49">
        <v>128</v>
      </c>
      <c r="F97" s="49">
        <v>75</v>
      </c>
      <c r="G97" s="49">
        <v>115</v>
      </c>
      <c r="H97" s="51">
        <v>16042870</v>
      </c>
      <c r="I97" s="52">
        <v>193287.59036144579</v>
      </c>
      <c r="J97" s="53">
        <v>180000</v>
      </c>
      <c r="K97" s="54">
        <v>72.421684265136719</v>
      </c>
      <c r="L97" s="54">
        <v>42</v>
      </c>
      <c r="M97" s="55">
        <v>0.97689688205718994</v>
      </c>
      <c r="N97" s="55">
        <v>0.98520708084106445</v>
      </c>
      <c r="O97" s="55">
        <v>0.98435896635055542</v>
      </c>
      <c r="P97" s="56">
        <v>0.969992995262146</v>
      </c>
      <c r="Q97" s="52">
        <v>233027.64251207729</v>
      </c>
      <c r="R97" s="53">
        <v>189900</v>
      </c>
      <c r="S97" s="54">
        <v>108.21981048583984</v>
      </c>
      <c r="T97" s="54">
        <v>73</v>
      </c>
      <c r="U97" s="55">
        <v>0.97856861352920532</v>
      </c>
      <c r="V97" s="56">
        <v>1</v>
      </c>
      <c r="W97" s="53">
        <v>201896.1171875</v>
      </c>
      <c r="X97" s="53">
        <v>173950</v>
      </c>
      <c r="Y97" s="52">
        <v>213301</v>
      </c>
      <c r="Z97" s="53">
        <v>179900</v>
      </c>
      <c r="AA97" s="54">
        <v>74.720001220703125</v>
      </c>
      <c r="AB97" s="54">
        <v>58</v>
      </c>
      <c r="AC97" s="55">
        <v>0.9715886116027832</v>
      </c>
      <c r="AD97" s="56">
        <v>0.96402877569198608</v>
      </c>
      <c r="AE97" s="52">
        <v>200930.65217391305</v>
      </c>
      <c r="AF97" s="53">
        <v>175000</v>
      </c>
      <c r="AG97" s="54">
        <v>68.826087951660156</v>
      </c>
      <c r="AH97" s="54">
        <v>48</v>
      </c>
      <c r="AI97" s="55">
        <v>0.9731476902961731</v>
      </c>
      <c r="AJ97" s="56">
        <v>1</v>
      </c>
      <c r="AK97" s="57">
        <v>926</v>
      </c>
      <c r="AL97" s="58">
        <v>176015778</v>
      </c>
      <c r="AM97" s="59">
        <v>1409</v>
      </c>
      <c r="AN97" s="60">
        <v>962</v>
      </c>
      <c r="AO97" s="61">
        <v>190081.83369330454</v>
      </c>
      <c r="AP97" s="58">
        <v>178500</v>
      </c>
      <c r="AQ97" s="59">
        <v>62.951404571533203</v>
      </c>
      <c r="AR97" s="59">
        <v>35</v>
      </c>
      <c r="AS97" s="62">
        <v>0.97358494997024536</v>
      </c>
      <c r="AT97" s="62">
        <v>0.9845471978187561</v>
      </c>
      <c r="AU97" s="62">
        <v>0.95428365468978882</v>
      </c>
      <c r="AV97" s="63">
        <v>0.97142857313156128</v>
      </c>
      <c r="AW97" s="58">
        <v>206379.30021291698</v>
      </c>
      <c r="AX97" s="58">
        <v>185000</v>
      </c>
      <c r="AY97" s="61">
        <v>195699.70997920999</v>
      </c>
      <c r="AZ97" s="58">
        <v>180500</v>
      </c>
      <c r="BA97" s="59">
        <v>60.650726318359375</v>
      </c>
      <c r="BB97" s="59">
        <v>33</v>
      </c>
      <c r="BC97" s="62">
        <v>0.95477485656738281</v>
      </c>
      <c r="BD97" s="63">
        <v>0.97142857313156128</v>
      </c>
    </row>
    <row r="98" spans="1:56" x14ac:dyDescent="0.3">
      <c r="A98" s="47">
        <v>42583</v>
      </c>
      <c r="B98" s="48">
        <v>120</v>
      </c>
      <c r="C98" s="49">
        <v>417</v>
      </c>
      <c r="D98" s="50">
        <v>4.1734781265258789</v>
      </c>
      <c r="E98" s="49">
        <v>152</v>
      </c>
      <c r="F98" s="49">
        <v>85</v>
      </c>
      <c r="G98" s="49">
        <v>136</v>
      </c>
      <c r="H98" s="51">
        <v>22388524</v>
      </c>
      <c r="I98" s="52">
        <v>186571.03333333333</v>
      </c>
      <c r="J98" s="53">
        <v>181750</v>
      </c>
      <c r="K98" s="54">
        <v>50.575000762939453</v>
      </c>
      <c r="L98" s="54">
        <v>29.5</v>
      </c>
      <c r="M98" s="55">
        <v>0.98043626546859741</v>
      </c>
      <c r="N98" s="55">
        <v>0.98705917596817017</v>
      </c>
      <c r="O98" s="55">
        <v>0.95246946811676025</v>
      </c>
      <c r="P98" s="56">
        <v>0.97727274894714355</v>
      </c>
      <c r="Q98" s="52">
        <v>232959.94244604316</v>
      </c>
      <c r="R98" s="53">
        <v>189900</v>
      </c>
      <c r="S98" s="54">
        <v>103.65467834472656</v>
      </c>
      <c r="T98" s="54">
        <v>72</v>
      </c>
      <c r="U98" s="55">
        <v>0.9769776463508606</v>
      </c>
      <c r="V98" s="56">
        <v>1</v>
      </c>
      <c r="W98" s="53">
        <v>198451.31578947368</v>
      </c>
      <c r="X98" s="53">
        <v>173450</v>
      </c>
      <c r="Y98" s="52">
        <v>192500.58823529413</v>
      </c>
      <c r="Z98" s="53">
        <v>169000</v>
      </c>
      <c r="AA98" s="54">
        <v>66.129409790039063</v>
      </c>
      <c r="AB98" s="54">
        <v>41</v>
      </c>
      <c r="AC98" s="55">
        <v>0.95866388082504272</v>
      </c>
      <c r="AD98" s="56">
        <v>0.96081507205963135</v>
      </c>
      <c r="AE98" s="52">
        <v>188784.92647058822</v>
      </c>
      <c r="AF98" s="53">
        <v>169000</v>
      </c>
      <c r="AG98" s="54">
        <v>60.955883026123047</v>
      </c>
      <c r="AH98" s="54">
        <v>39.5</v>
      </c>
      <c r="AI98" s="55">
        <v>0.97677266597747803</v>
      </c>
      <c r="AJ98" s="56">
        <v>1</v>
      </c>
      <c r="AK98" s="57">
        <v>843</v>
      </c>
      <c r="AL98" s="58">
        <v>159972908</v>
      </c>
      <c r="AM98" s="59">
        <v>1281</v>
      </c>
      <c r="AN98" s="60">
        <v>887</v>
      </c>
      <c r="AO98" s="61">
        <v>189766.20166073547</v>
      </c>
      <c r="AP98" s="58">
        <v>178000</v>
      </c>
      <c r="AQ98" s="59">
        <v>62.018978118896484</v>
      </c>
      <c r="AR98" s="59">
        <v>34</v>
      </c>
      <c r="AS98" s="62">
        <v>0.9732588529586792</v>
      </c>
      <c r="AT98" s="62">
        <v>0.9842105507850647</v>
      </c>
      <c r="AU98" s="62">
        <v>0.95131897926330566</v>
      </c>
      <c r="AV98" s="63">
        <v>0.97147035598754883</v>
      </c>
      <c r="AW98" s="58">
        <v>206827.26854020296</v>
      </c>
      <c r="AX98" s="58">
        <v>185000</v>
      </c>
      <c r="AY98" s="61">
        <v>194211.43855693348</v>
      </c>
      <c r="AZ98" s="58">
        <v>182500</v>
      </c>
      <c r="BA98" s="59">
        <v>59.461105346679688</v>
      </c>
      <c r="BB98" s="59">
        <v>32</v>
      </c>
      <c r="BC98" s="62">
        <v>0.95335155725479126</v>
      </c>
      <c r="BD98" s="63">
        <v>0.9720611572265625</v>
      </c>
    </row>
    <row r="99" spans="1:56" x14ac:dyDescent="0.3">
      <c r="A99" s="47">
        <v>42552</v>
      </c>
      <c r="B99" s="48">
        <v>117</v>
      </c>
      <c r="C99" s="49">
        <v>381</v>
      </c>
      <c r="D99" s="50">
        <v>3.8877551555633545</v>
      </c>
      <c r="E99" s="49">
        <v>132</v>
      </c>
      <c r="F99" s="49">
        <v>105</v>
      </c>
      <c r="G99" s="49">
        <v>168</v>
      </c>
      <c r="H99" s="51">
        <v>21980120</v>
      </c>
      <c r="I99" s="52">
        <v>187864.2735042735</v>
      </c>
      <c r="J99" s="53">
        <v>179900</v>
      </c>
      <c r="K99" s="54">
        <v>61.623931884765625</v>
      </c>
      <c r="L99" s="54">
        <v>38</v>
      </c>
      <c r="M99" s="55">
        <v>0.97538673877716064</v>
      </c>
      <c r="N99" s="55">
        <v>0.98227846622467041</v>
      </c>
      <c r="O99" s="55">
        <v>0.95742350816726685</v>
      </c>
      <c r="P99" s="56">
        <v>0.96907216310501099</v>
      </c>
      <c r="Q99" s="52">
        <v>234332.02099737534</v>
      </c>
      <c r="R99" s="53">
        <v>188900</v>
      </c>
      <c r="S99" s="54">
        <v>103.86614227294922</v>
      </c>
      <c r="T99" s="54">
        <v>70</v>
      </c>
      <c r="U99" s="55">
        <v>0.97489583492279053</v>
      </c>
      <c r="V99" s="56">
        <v>1</v>
      </c>
      <c r="W99" s="53">
        <v>204443.56060606061</v>
      </c>
      <c r="X99" s="53">
        <v>189900</v>
      </c>
      <c r="Y99" s="52">
        <v>195579.52380952382</v>
      </c>
      <c r="Z99" s="53">
        <v>184950</v>
      </c>
      <c r="AA99" s="54">
        <v>53.152381896972656</v>
      </c>
      <c r="AB99" s="54">
        <v>30</v>
      </c>
      <c r="AC99" s="55">
        <v>0.94990301132202148</v>
      </c>
      <c r="AD99" s="56">
        <v>0.96726232767105103</v>
      </c>
      <c r="AE99" s="52">
        <v>190783.33333333334</v>
      </c>
      <c r="AF99" s="53">
        <v>185000</v>
      </c>
      <c r="AG99" s="54">
        <v>53.410713195800781</v>
      </c>
      <c r="AH99" s="54">
        <v>28.5</v>
      </c>
      <c r="AI99" s="55">
        <v>0.97372305393218994</v>
      </c>
      <c r="AJ99" s="56">
        <v>1</v>
      </c>
      <c r="AK99" s="57">
        <v>723</v>
      </c>
      <c r="AL99" s="58">
        <v>137584384</v>
      </c>
      <c r="AM99" s="59">
        <v>1129</v>
      </c>
      <c r="AN99" s="60">
        <v>802</v>
      </c>
      <c r="AO99" s="61">
        <v>190296.52005532503</v>
      </c>
      <c r="AP99" s="58">
        <v>177000</v>
      </c>
      <c r="AQ99" s="59">
        <v>63.91839599609375</v>
      </c>
      <c r="AR99" s="59">
        <v>36</v>
      </c>
      <c r="AS99" s="62">
        <v>0.97206759452819824</v>
      </c>
      <c r="AT99" s="62">
        <v>0.9836956262588501</v>
      </c>
      <c r="AU99" s="62">
        <v>0.95112961530685425</v>
      </c>
      <c r="AV99" s="63">
        <v>0.97119343280792236</v>
      </c>
      <c r="AW99" s="58">
        <v>207954.94331266609</v>
      </c>
      <c r="AX99" s="58">
        <v>186500</v>
      </c>
      <c r="AY99" s="61">
        <v>194392.76309226934</v>
      </c>
      <c r="AZ99" s="58">
        <v>184250</v>
      </c>
      <c r="BA99" s="59">
        <v>58.754364013671875</v>
      </c>
      <c r="BB99" s="59">
        <v>31.5</v>
      </c>
      <c r="BC99" s="62">
        <v>0.95278781652450562</v>
      </c>
      <c r="BD99" s="63">
        <v>0.97305387258529663</v>
      </c>
    </row>
    <row r="100" spans="1:56" x14ac:dyDescent="0.3">
      <c r="A100" s="47">
        <v>42522</v>
      </c>
      <c r="B100" s="48">
        <v>160</v>
      </c>
      <c r="C100" s="49">
        <v>400</v>
      </c>
      <c r="D100" s="50">
        <v>4.0201005935668945</v>
      </c>
      <c r="E100" s="49">
        <v>168</v>
      </c>
      <c r="F100" s="49">
        <v>111</v>
      </c>
      <c r="G100" s="49">
        <v>202</v>
      </c>
      <c r="H100" s="51">
        <v>30345901</v>
      </c>
      <c r="I100" s="52">
        <v>189661.88125000001</v>
      </c>
      <c r="J100" s="53">
        <v>173250</v>
      </c>
      <c r="K100" s="54">
        <v>43.275001525878906</v>
      </c>
      <c r="L100" s="54">
        <v>24</v>
      </c>
      <c r="M100" s="55">
        <v>0.97209382057189941</v>
      </c>
      <c r="N100" s="55">
        <v>0.98248434066772461</v>
      </c>
      <c r="O100" s="55">
        <v>0.95081591606140137</v>
      </c>
      <c r="P100" s="56">
        <v>0.97235691547393799</v>
      </c>
      <c r="Q100" s="52">
        <v>236692.63750000001</v>
      </c>
      <c r="R100" s="53">
        <v>189750</v>
      </c>
      <c r="S100" s="54">
        <v>96.569999694824219</v>
      </c>
      <c r="T100" s="54">
        <v>64</v>
      </c>
      <c r="U100" s="55">
        <v>0.97847110033035278</v>
      </c>
      <c r="V100" s="56">
        <v>1</v>
      </c>
      <c r="W100" s="53">
        <v>206491.95833333334</v>
      </c>
      <c r="X100" s="53">
        <v>188950</v>
      </c>
      <c r="Y100" s="52">
        <v>188462.60360360361</v>
      </c>
      <c r="Z100" s="53">
        <v>180000</v>
      </c>
      <c r="AA100" s="54">
        <v>58.369369506835938</v>
      </c>
      <c r="AB100" s="54">
        <v>31</v>
      </c>
      <c r="AC100" s="55">
        <v>0.94741964340209961</v>
      </c>
      <c r="AD100" s="56">
        <v>0.9748954176902771</v>
      </c>
      <c r="AE100" s="52">
        <v>195631.6683168317</v>
      </c>
      <c r="AF100" s="53">
        <v>185000</v>
      </c>
      <c r="AG100" s="54">
        <v>54.896038055419922</v>
      </c>
      <c r="AH100" s="54">
        <v>33</v>
      </c>
      <c r="AI100" s="55">
        <v>0.97602987289428711</v>
      </c>
      <c r="AJ100" s="56">
        <v>1</v>
      </c>
      <c r="AK100" s="57">
        <v>606</v>
      </c>
      <c r="AL100" s="58">
        <v>115604264</v>
      </c>
      <c r="AM100" s="59">
        <v>997</v>
      </c>
      <c r="AN100" s="60">
        <v>697</v>
      </c>
      <c r="AO100" s="61">
        <v>190766.11221122113</v>
      </c>
      <c r="AP100" s="58">
        <v>175000</v>
      </c>
      <c r="AQ100" s="59">
        <v>64.36138916015625</v>
      </c>
      <c r="AR100" s="59">
        <v>36</v>
      </c>
      <c r="AS100" s="62">
        <v>0.97142678499221802</v>
      </c>
      <c r="AT100" s="62">
        <v>0.98385465145111084</v>
      </c>
      <c r="AU100" s="62">
        <v>0.94991445541381836</v>
      </c>
      <c r="AV100" s="63">
        <v>0.97142857313156128</v>
      </c>
      <c r="AW100" s="58">
        <v>208419.84052156471</v>
      </c>
      <c r="AX100" s="58">
        <v>185000</v>
      </c>
      <c r="AY100" s="61">
        <v>194213.98278335723</v>
      </c>
      <c r="AZ100" s="58">
        <v>184000</v>
      </c>
      <c r="BA100" s="59">
        <v>59.598278045654297</v>
      </c>
      <c r="BB100" s="59">
        <v>32</v>
      </c>
      <c r="BC100" s="62">
        <v>0.95321822166442871</v>
      </c>
      <c r="BD100" s="63">
        <v>0.97376096248626709</v>
      </c>
    </row>
    <row r="101" spans="1:56" x14ac:dyDescent="0.3">
      <c r="A101" s="47">
        <v>42491</v>
      </c>
      <c r="B101" s="48">
        <v>134</v>
      </c>
      <c r="C101" s="49">
        <v>381</v>
      </c>
      <c r="D101" s="50">
        <v>3.9379844665527344</v>
      </c>
      <c r="E101" s="49">
        <v>152</v>
      </c>
      <c r="F101" s="49">
        <v>100</v>
      </c>
      <c r="G101" s="49">
        <v>237</v>
      </c>
      <c r="H101" s="51">
        <v>26748466</v>
      </c>
      <c r="I101" s="52">
        <v>199615.41791044775</v>
      </c>
      <c r="J101" s="53">
        <v>190750</v>
      </c>
      <c r="K101" s="54">
        <v>51.731342315673828</v>
      </c>
      <c r="L101" s="54">
        <v>24</v>
      </c>
      <c r="M101" s="55">
        <v>0.97275453805923462</v>
      </c>
      <c r="N101" s="55">
        <v>0.98678314685821533</v>
      </c>
      <c r="O101" s="55">
        <v>0.96923798322677612</v>
      </c>
      <c r="P101" s="56">
        <v>0.98174071311950684</v>
      </c>
      <c r="Q101" s="52">
        <v>219132.62729658792</v>
      </c>
      <c r="R101" s="53">
        <v>179000</v>
      </c>
      <c r="S101" s="54">
        <v>103.69816589355469</v>
      </c>
      <c r="T101" s="54">
        <v>63</v>
      </c>
      <c r="U101" s="55">
        <v>0.9759138822555542</v>
      </c>
      <c r="V101" s="56">
        <v>1</v>
      </c>
      <c r="W101" s="53">
        <v>206275.32894736843</v>
      </c>
      <c r="X101" s="53">
        <v>186750</v>
      </c>
      <c r="Y101" s="52">
        <v>195185.49</v>
      </c>
      <c r="Z101" s="53">
        <v>182200</v>
      </c>
      <c r="AA101" s="54">
        <v>55.169998168945313</v>
      </c>
      <c r="AB101" s="54">
        <v>32.5</v>
      </c>
      <c r="AC101" s="55">
        <v>0.94452261924743652</v>
      </c>
      <c r="AD101" s="56">
        <v>0.96298515796661377</v>
      </c>
      <c r="AE101" s="52">
        <v>197088.35443037975</v>
      </c>
      <c r="AF101" s="53">
        <v>183000</v>
      </c>
      <c r="AG101" s="54">
        <v>45.421939849853516</v>
      </c>
      <c r="AH101" s="54">
        <v>25</v>
      </c>
      <c r="AI101" s="55">
        <v>0.98282414674758911</v>
      </c>
      <c r="AJ101" s="56">
        <v>1</v>
      </c>
      <c r="AK101" s="57">
        <v>446</v>
      </c>
      <c r="AL101" s="58">
        <v>85258363</v>
      </c>
      <c r="AM101" s="59">
        <v>829</v>
      </c>
      <c r="AN101" s="60">
        <v>586</v>
      </c>
      <c r="AO101" s="61">
        <v>191162.24887892377</v>
      </c>
      <c r="AP101" s="58">
        <v>176000</v>
      </c>
      <c r="AQ101" s="59">
        <v>71.926010131835938</v>
      </c>
      <c r="AR101" s="59">
        <v>42</v>
      </c>
      <c r="AS101" s="62">
        <v>0.97118747234344482</v>
      </c>
      <c r="AT101" s="62">
        <v>0.9843745231628418</v>
      </c>
      <c r="AU101" s="62">
        <v>0.94959104061126709</v>
      </c>
      <c r="AV101" s="63">
        <v>0.97099816799163818</v>
      </c>
      <c r="AW101" s="58">
        <v>208810.53317249697</v>
      </c>
      <c r="AX101" s="58">
        <v>185000</v>
      </c>
      <c r="AY101" s="61">
        <v>195303.40784982935</v>
      </c>
      <c r="AZ101" s="58">
        <v>184250</v>
      </c>
      <c r="BA101" s="59">
        <v>59.831058502197266</v>
      </c>
      <c r="BB101" s="59">
        <v>32</v>
      </c>
      <c r="BC101" s="62">
        <v>0.95431661605834961</v>
      </c>
      <c r="BD101" s="63">
        <v>0.97367691993713379</v>
      </c>
    </row>
    <row r="102" spans="1:56" x14ac:dyDescent="0.3">
      <c r="A102" s="47">
        <v>42461</v>
      </c>
      <c r="B102" s="48">
        <v>123</v>
      </c>
      <c r="C102" s="49">
        <v>378</v>
      </c>
      <c r="D102" s="50">
        <v>4.0177145004272461</v>
      </c>
      <c r="E102" s="49">
        <v>188</v>
      </c>
      <c r="F102" s="49">
        <v>148</v>
      </c>
      <c r="G102" s="49">
        <v>280</v>
      </c>
      <c r="H102" s="51">
        <v>22531180</v>
      </c>
      <c r="I102" s="52">
        <v>183180.32520325202</v>
      </c>
      <c r="J102" s="53">
        <v>175000</v>
      </c>
      <c r="K102" s="54">
        <v>73.926826477050781</v>
      </c>
      <c r="L102" s="54">
        <v>41</v>
      </c>
      <c r="M102" s="55">
        <v>0.97970479726791382</v>
      </c>
      <c r="N102" s="55">
        <v>0.98453843593597412</v>
      </c>
      <c r="O102" s="55">
        <v>0.95813429355621338</v>
      </c>
      <c r="P102" s="56">
        <v>0.97500002384185791</v>
      </c>
      <c r="Q102" s="52">
        <v>215358.02380952382</v>
      </c>
      <c r="R102" s="53">
        <v>174250</v>
      </c>
      <c r="S102" s="54">
        <v>98.089950561523438</v>
      </c>
      <c r="T102" s="54">
        <v>58</v>
      </c>
      <c r="U102" s="55">
        <v>0.97439616918563843</v>
      </c>
      <c r="V102" s="56">
        <v>1</v>
      </c>
      <c r="W102" s="53">
        <v>207231.9095744681</v>
      </c>
      <c r="X102" s="53">
        <v>188000</v>
      </c>
      <c r="Y102" s="52">
        <v>196993.58108108109</v>
      </c>
      <c r="Z102" s="53">
        <v>194750</v>
      </c>
      <c r="AA102" s="54">
        <v>40.75</v>
      </c>
      <c r="AB102" s="54">
        <v>24</v>
      </c>
      <c r="AC102" s="55">
        <v>0.9686812162399292</v>
      </c>
      <c r="AD102" s="56">
        <v>0.97793382406234741</v>
      </c>
      <c r="AE102" s="52">
        <v>196332.16071428571</v>
      </c>
      <c r="AF102" s="53">
        <v>184950</v>
      </c>
      <c r="AG102" s="54">
        <v>48.996429443359375</v>
      </c>
      <c r="AH102" s="54">
        <v>22.5</v>
      </c>
      <c r="AI102" s="55">
        <v>0.99201309680938721</v>
      </c>
      <c r="AJ102" s="56">
        <v>1</v>
      </c>
      <c r="AK102" s="57">
        <v>312</v>
      </c>
      <c r="AL102" s="58">
        <v>58509897</v>
      </c>
      <c r="AM102" s="59">
        <v>677</v>
      </c>
      <c r="AN102" s="60">
        <v>486</v>
      </c>
      <c r="AO102" s="61">
        <v>187531.72115384616</v>
      </c>
      <c r="AP102" s="58">
        <v>172950</v>
      </c>
      <c r="AQ102" s="59">
        <v>80.599357604980469</v>
      </c>
      <c r="AR102" s="59">
        <v>50.5</v>
      </c>
      <c r="AS102" s="62">
        <v>0.97051447629928589</v>
      </c>
      <c r="AT102" s="62">
        <v>0.98270010948181152</v>
      </c>
      <c r="AU102" s="62">
        <v>0.94115293025970459</v>
      </c>
      <c r="AV102" s="63">
        <v>0.96576738357543945</v>
      </c>
      <c r="AW102" s="58">
        <v>209379.73707533235</v>
      </c>
      <c r="AX102" s="58">
        <v>185000</v>
      </c>
      <c r="AY102" s="61">
        <v>195327.67078189302</v>
      </c>
      <c r="AZ102" s="58">
        <v>184450</v>
      </c>
      <c r="BA102" s="59">
        <v>60.790122985839844</v>
      </c>
      <c r="BB102" s="59">
        <v>31.5</v>
      </c>
      <c r="BC102" s="62">
        <v>0.95633184909820557</v>
      </c>
      <c r="BD102" s="63">
        <v>0.9757111668586731</v>
      </c>
    </row>
    <row r="103" spans="1:56" x14ac:dyDescent="0.3">
      <c r="A103" s="47">
        <v>42430</v>
      </c>
      <c r="B103" s="48">
        <v>85</v>
      </c>
      <c r="C103" s="49">
        <v>358</v>
      </c>
      <c r="D103" s="50">
        <v>3.9667589664459229</v>
      </c>
      <c r="E103" s="49">
        <v>205</v>
      </c>
      <c r="F103" s="49">
        <v>159</v>
      </c>
      <c r="G103" s="49">
        <v>243</v>
      </c>
      <c r="H103" s="51">
        <v>17331295</v>
      </c>
      <c r="I103" s="52">
        <v>203897.58823529413</v>
      </c>
      <c r="J103" s="53">
        <v>185000</v>
      </c>
      <c r="K103" s="54">
        <v>83.9058837890625</v>
      </c>
      <c r="L103" s="54">
        <v>59</v>
      </c>
      <c r="M103" s="55">
        <v>0.96786028146743774</v>
      </c>
      <c r="N103" s="55">
        <v>0.98461538553237915</v>
      </c>
      <c r="O103" s="55">
        <v>0.93999546766281128</v>
      </c>
      <c r="P103" s="56">
        <v>0.97221451997756958</v>
      </c>
      <c r="Q103" s="52">
        <v>212663.35754189943</v>
      </c>
      <c r="R103" s="53">
        <v>173000</v>
      </c>
      <c r="S103" s="54">
        <v>92.807266235351563</v>
      </c>
      <c r="T103" s="54">
        <v>49</v>
      </c>
      <c r="U103" s="55">
        <v>0.97788667678833008</v>
      </c>
      <c r="V103" s="56">
        <v>1</v>
      </c>
      <c r="W103" s="53">
        <v>204579.21951219512</v>
      </c>
      <c r="X103" s="53">
        <v>185000</v>
      </c>
      <c r="Y103" s="52">
        <v>189301.57232704404</v>
      </c>
      <c r="Z103" s="53">
        <v>175000</v>
      </c>
      <c r="AA103" s="54">
        <v>68.710693359375</v>
      </c>
      <c r="AB103" s="54">
        <v>35</v>
      </c>
      <c r="AC103" s="55">
        <v>0.95104652643203735</v>
      </c>
      <c r="AD103" s="56">
        <v>0.97560977935791016</v>
      </c>
      <c r="AE103" s="52">
        <v>198960.9218106996</v>
      </c>
      <c r="AF103" s="53">
        <v>188500</v>
      </c>
      <c r="AG103" s="54">
        <v>76.506172180175781</v>
      </c>
      <c r="AH103" s="54">
        <v>32</v>
      </c>
      <c r="AI103" s="55">
        <v>0.9839903712272644</v>
      </c>
      <c r="AJ103" s="56">
        <v>1</v>
      </c>
      <c r="AK103" s="57">
        <v>189</v>
      </c>
      <c r="AL103" s="58">
        <v>35978717</v>
      </c>
      <c r="AM103" s="59">
        <v>489</v>
      </c>
      <c r="AN103" s="60">
        <v>338</v>
      </c>
      <c r="AO103" s="61">
        <v>190363.582010582</v>
      </c>
      <c r="AP103" s="58">
        <v>172900</v>
      </c>
      <c r="AQ103" s="59">
        <v>84.941795349121094</v>
      </c>
      <c r="AR103" s="59">
        <v>60</v>
      </c>
      <c r="AS103" s="62">
        <v>0.96453344821929932</v>
      </c>
      <c r="AT103" s="62">
        <v>0.98186367750167847</v>
      </c>
      <c r="AU103" s="62">
        <v>0.93010163307189941</v>
      </c>
      <c r="AV103" s="63">
        <v>0.96190840005874634</v>
      </c>
      <c r="AW103" s="58">
        <v>210205.48670756645</v>
      </c>
      <c r="AX103" s="58">
        <v>184900</v>
      </c>
      <c r="AY103" s="61">
        <v>194598.21893491125</v>
      </c>
      <c r="AZ103" s="58">
        <v>179900</v>
      </c>
      <c r="BA103" s="59">
        <v>69.565086364746094</v>
      </c>
      <c r="BB103" s="59">
        <v>36.5</v>
      </c>
      <c r="BC103" s="62">
        <v>0.95092445611953735</v>
      </c>
      <c r="BD103" s="63">
        <v>0.97417140007019043</v>
      </c>
    </row>
    <row r="104" spans="1:56" x14ac:dyDescent="0.3">
      <c r="A104" s="47">
        <v>42401</v>
      </c>
      <c r="B104" s="48">
        <v>65</v>
      </c>
      <c r="C104" s="49">
        <v>340</v>
      </c>
      <c r="D104" s="50">
        <v>3.7918217182159424</v>
      </c>
      <c r="E104" s="49">
        <v>158</v>
      </c>
      <c r="F104" s="49">
        <v>97</v>
      </c>
      <c r="G104" s="49">
        <v>152</v>
      </c>
      <c r="H104" s="51">
        <v>12683064</v>
      </c>
      <c r="I104" s="52">
        <v>195124.06153846154</v>
      </c>
      <c r="J104" s="53">
        <v>159165</v>
      </c>
      <c r="K104" s="54">
        <v>77.446151733398438</v>
      </c>
      <c r="L104" s="54">
        <v>66</v>
      </c>
      <c r="M104" s="55">
        <v>0.96210402250289917</v>
      </c>
      <c r="N104" s="55">
        <v>0.97666668891906738</v>
      </c>
      <c r="O104" s="55">
        <v>0.9216080904006958</v>
      </c>
      <c r="P104" s="56">
        <v>0.95283019542694092</v>
      </c>
      <c r="Q104" s="52">
        <v>207861.28529411764</v>
      </c>
      <c r="R104" s="53">
        <v>169450</v>
      </c>
      <c r="S104" s="54">
        <v>110.15000152587891</v>
      </c>
      <c r="T104" s="54">
        <v>64</v>
      </c>
      <c r="U104" s="55">
        <v>0.97295862436294556</v>
      </c>
      <c r="V104" s="56">
        <v>1</v>
      </c>
      <c r="W104" s="53">
        <v>226816.10759493671</v>
      </c>
      <c r="X104" s="53">
        <v>189700</v>
      </c>
      <c r="Y104" s="52">
        <v>214892.77319587627</v>
      </c>
      <c r="Z104" s="53">
        <v>188500</v>
      </c>
      <c r="AA104" s="54">
        <v>68.938140869140625</v>
      </c>
      <c r="AB104" s="54">
        <v>33</v>
      </c>
      <c r="AC104" s="55">
        <v>0.95714354515075684</v>
      </c>
      <c r="AD104" s="56">
        <v>0.97600001096725464</v>
      </c>
      <c r="AE104" s="52">
        <v>203706.59868421053</v>
      </c>
      <c r="AF104" s="53">
        <v>186250</v>
      </c>
      <c r="AG104" s="54">
        <v>74.605262756347656</v>
      </c>
      <c r="AH104" s="54">
        <v>43.5</v>
      </c>
      <c r="AI104" s="55">
        <v>0.97940880060195923</v>
      </c>
      <c r="AJ104" s="56">
        <v>1</v>
      </c>
      <c r="AK104" s="57">
        <v>104</v>
      </c>
      <c r="AL104" s="58">
        <v>18647422</v>
      </c>
      <c r="AM104" s="59">
        <v>284</v>
      </c>
      <c r="AN104" s="60">
        <v>179</v>
      </c>
      <c r="AO104" s="61">
        <v>179302.13461538462</v>
      </c>
      <c r="AP104" s="58">
        <v>161082.5</v>
      </c>
      <c r="AQ104" s="59">
        <v>85.788459777832031</v>
      </c>
      <c r="AR104" s="59">
        <v>60</v>
      </c>
      <c r="AS104" s="62">
        <v>0.96181440353393555</v>
      </c>
      <c r="AT104" s="62">
        <v>0.98068141937255859</v>
      </c>
      <c r="AU104" s="62">
        <v>0.92201530933380127</v>
      </c>
      <c r="AV104" s="63">
        <v>0.95273089408874512</v>
      </c>
      <c r="AW104" s="58">
        <v>214266.70070422534</v>
      </c>
      <c r="AX104" s="58">
        <v>183950</v>
      </c>
      <c r="AY104" s="61">
        <v>199303.06145251397</v>
      </c>
      <c r="AZ104" s="58">
        <v>183000</v>
      </c>
      <c r="BA104" s="59">
        <v>70.324020385742188</v>
      </c>
      <c r="BB104" s="59">
        <v>42</v>
      </c>
      <c r="BC104" s="62">
        <v>0.95081597566604614</v>
      </c>
      <c r="BD104" s="63">
        <v>0.97254538536071777</v>
      </c>
    </row>
    <row r="105" spans="1:56" x14ac:dyDescent="0.3">
      <c r="A105" s="47">
        <v>42370</v>
      </c>
      <c r="B105" s="48">
        <v>39</v>
      </c>
      <c r="C105" s="49">
        <v>324</v>
      </c>
      <c r="D105" s="50">
        <v>3.6818182468414307</v>
      </c>
      <c r="E105" s="49">
        <v>126</v>
      </c>
      <c r="F105" s="49">
        <v>82</v>
      </c>
      <c r="G105" s="49">
        <v>112</v>
      </c>
      <c r="H105" s="51">
        <v>5964358</v>
      </c>
      <c r="I105" s="52">
        <v>152932.25641025641</v>
      </c>
      <c r="J105" s="53">
        <v>163000</v>
      </c>
      <c r="K105" s="54">
        <v>99.692306518554688</v>
      </c>
      <c r="L105" s="54">
        <v>51</v>
      </c>
      <c r="M105" s="55">
        <v>0.96133166551589966</v>
      </c>
      <c r="N105" s="55">
        <v>0.98251956701278687</v>
      </c>
      <c r="O105" s="55">
        <v>0.92269402742385864</v>
      </c>
      <c r="P105" s="56">
        <v>0.94920474290847778</v>
      </c>
      <c r="Q105" s="52">
        <v>212439</v>
      </c>
      <c r="R105" s="53">
        <v>168750</v>
      </c>
      <c r="S105" s="54">
        <v>117.58024597167969</v>
      </c>
      <c r="T105" s="54">
        <v>87</v>
      </c>
      <c r="U105" s="55">
        <v>0.97303307056427002</v>
      </c>
      <c r="V105" s="56">
        <v>1</v>
      </c>
      <c r="W105" s="53">
        <v>198530.14285714287</v>
      </c>
      <c r="X105" s="53">
        <v>177750</v>
      </c>
      <c r="Y105" s="52">
        <v>180861.57317073172</v>
      </c>
      <c r="Z105" s="53">
        <v>172450</v>
      </c>
      <c r="AA105" s="54">
        <v>71.963417053222656</v>
      </c>
      <c r="AB105" s="54">
        <v>52</v>
      </c>
      <c r="AC105" s="55">
        <v>0.94333100318908691</v>
      </c>
      <c r="AD105" s="56">
        <v>0.96587550640106201</v>
      </c>
      <c r="AE105" s="52">
        <v>194913.83035714287</v>
      </c>
      <c r="AF105" s="53">
        <v>178000</v>
      </c>
      <c r="AG105" s="54">
        <v>88.982139587402344</v>
      </c>
      <c r="AH105" s="54">
        <v>63</v>
      </c>
      <c r="AI105" s="55">
        <v>0.96893733739852905</v>
      </c>
      <c r="AJ105" s="56">
        <v>1</v>
      </c>
      <c r="AK105" s="57">
        <v>39</v>
      </c>
      <c r="AL105" s="58">
        <v>5964358</v>
      </c>
      <c r="AM105" s="59">
        <v>126</v>
      </c>
      <c r="AN105" s="60">
        <v>82</v>
      </c>
      <c r="AO105" s="61">
        <v>152932.25641025641</v>
      </c>
      <c r="AP105" s="58">
        <v>163000</v>
      </c>
      <c r="AQ105" s="59">
        <v>99.692306518554688</v>
      </c>
      <c r="AR105" s="59">
        <v>51</v>
      </c>
      <c r="AS105" s="62">
        <v>0.96133166551589966</v>
      </c>
      <c r="AT105" s="62">
        <v>0.98251956701278687</v>
      </c>
      <c r="AU105" s="62">
        <v>0.92269402742385864</v>
      </c>
      <c r="AV105" s="63">
        <v>0.94920474290847778</v>
      </c>
      <c r="AW105" s="58">
        <v>198530.14285714287</v>
      </c>
      <c r="AX105" s="58">
        <v>177750</v>
      </c>
      <c r="AY105" s="61">
        <v>180861.57317073172</v>
      </c>
      <c r="AZ105" s="58">
        <v>172450</v>
      </c>
      <c r="BA105" s="59">
        <v>71.963417053222656</v>
      </c>
      <c r="BB105" s="59">
        <v>52</v>
      </c>
      <c r="BC105" s="62">
        <v>0.94333100318908691</v>
      </c>
      <c r="BD105" s="63">
        <v>0.96587550640106201</v>
      </c>
    </row>
    <row r="106" spans="1:56" x14ac:dyDescent="0.3">
      <c r="A106" s="47">
        <v>42339</v>
      </c>
      <c r="B106" s="48">
        <v>103</v>
      </c>
      <c r="C106" s="49">
        <v>313</v>
      </c>
      <c r="D106" s="50">
        <v>3.513563871383667</v>
      </c>
      <c r="E106" s="49">
        <v>79</v>
      </c>
      <c r="F106" s="49">
        <v>61</v>
      </c>
      <c r="G106" s="49">
        <v>80</v>
      </c>
      <c r="H106" s="51">
        <v>17804366</v>
      </c>
      <c r="I106" s="52">
        <v>172857.92233009709</v>
      </c>
      <c r="J106" s="53">
        <v>164000</v>
      </c>
      <c r="K106" s="54">
        <v>63.640777587890625</v>
      </c>
      <c r="L106" s="54">
        <v>43</v>
      </c>
      <c r="M106" s="55">
        <v>0.94461733102798462</v>
      </c>
      <c r="N106" s="55">
        <v>0.97849464416503906</v>
      </c>
      <c r="O106" s="55">
        <v>0.91734719276428223</v>
      </c>
      <c r="P106" s="56">
        <v>0.95744681358337402</v>
      </c>
      <c r="Q106" s="52">
        <v>203697.76038338657</v>
      </c>
      <c r="R106" s="53">
        <v>160000</v>
      </c>
      <c r="S106" s="54">
        <v>116.39936065673828</v>
      </c>
      <c r="T106" s="54">
        <v>85</v>
      </c>
      <c r="U106" s="55">
        <v>0.97335690259933472</v>
      </c>
      <c r="V106" s="56">
        <v>1</v>
      </c>
      <c r="W106" s="53">
        <v>185820.88607594935</v>
      </c>
      <c r="X106" s="53">
        <v>160000</v>
      </c>
      <c r="Y106" s="52">
        <v>213411.47540983607</v>
      </c>
      <c r="Z106" s="53">
        <v>175000</v>
      </c>
      <c r="AA106" s="54">
        <v>96.262298583984375</v>
      </c>
      <c r="AB106" s="54">
        <v>66</v>
      </c>
      <c r="AC106" s="55">
        <v>0.93315756320953369</v>
      </c>
      <c r="AD106" s="56">
        <v>0.96091955900192261</v>
      </c>
      <c r="AE106" s="52">
        <v>181255.625</v>
      </c>
      <c r="AF106" s="53">
        <v>172500</v>
      </c>
      <c r="AG106" s="54">
        <v>92.775001525878906</v>
      </c>
      <c r="AH106" s="54">
        <v>52</v>
      </c>
      <c r="AI106" s="55">
        <v>0.97646796703338623</v>
      </c>
      <c r="AJ106" s="56">
        <v>1</v>
      </c>
      <c r="AK106" s="57">
        <v>1069</v>
      </c>
      <c r="AL106" s="58">
        <v>199119635</v>
      </c>
      <c r="AM106" s="59">
        <v>1566</v>
      </c>
      <c r="AN106" s="60">
        <v>1076</v>
      </c>
      <c r="AO106" s="61">
        <v>186267.19831618335</v>
      </c>
      <c r="AP106" s="58">
        <v>174900</v>
      </c>
      <c r="AQ106" s="59">
        <v>62.468662261962891</v>
      </c>
      <c r="AR106" s="59">
        <v>38</v>
      </c>
      <c r="AS106" s="62">
        <v>0.974528968334198</v>
      </c>
      <c r="AT106" s="62">
        <v>0.98253273963928223</v>
      </c>
      <c r="AU106" s="62">
        <v>0.95125693082809448</v>
      </c>
      <c r="AV106" s="63">
        <v>0.96933305263519287</v>
      </c>
      <c r="AW106" s="58">
        <v>194719.32439335887</v>
      </c>
      <c r="AX106" s="58">
        <v>175000</v>
      </c>
      <c r="AY106" s="61">
        <v>193517.35873605948</v>
      </c>
      <c r="AZ106" s="58">
        <v>179900</v>
      </c>
      <c r="BA106" s="59">
        <v>63.089218139648438</v>
      </c>
      <c r="BB106" s="59">
        <v>38</v>
      </c>
      <c r="BC106" s="62">
        <v>0.95184195041656494</v>
      </c>
      <c r="BD106" s="63">
        <v>0.96979868412017822</v>
      </c>
    </row>
    <row r="107" spans="1:56" x14ac:dyDescent="0.3">
      <c r="A107" s="47">
        <v>42309</v>
      </c>
      <c r="B107" s="48">
        <v>65</v>
      </c>
      <c r="C107" s="49">
        <v>345</v>
      </c>
      <c r="D107" s="50">
        <v>3.9961388111114502</v>
      </c>
      <c r="E107" s="49">
        <v>92</v>
      </c>
      <c r="F107" s="49">
        <v>74</v>
      </c>
      <c r="G107" s="49">
        <v>120</v>
      </c>
      <c r="H107" s="51">
        <v>13718820</v>
      </c>
      <c r="I107" s="52">
        <v>211058.76923076922</v>
      </c>
      <c r="J107" s="53">
        <v>203000</v>
      </c>
      <c r="K107" s="54">
        <v>55.369232177734375</v>
      </c>
      <c r="L107" s="54">
        <v>39</v>
      </c>
      <c r="M107" s="55">
        <v>1.0082217454910278</v>
      </c>
      <c r="N107" s="55">
        <v>0.98260867595672607</v>
      </c>
      <c r="O107" s="55">
        <v>0.98955035209655762</v>
      </c>
      <c r="P107" s="56">
        <v>0.97129601240158081</v>
      </c>
      <c r="Q107" s="52">
        <v>210704.48985507246</v>
      </c>
      <c r="R107" s="53">
        <v>164900</v>
      </c>
      <c r="S107" s="54">
        <v>108.81739044189453</v>
      </c>
      <c r="T107" s="54">
        <v>76</v>
      </c>
      <c r="U107" s="55">
        <v>0.97371530532836914</v>
      </c>
      <c r="V107" s="56">
        <v>1</v>
      </c>
      <c r="W107" s="53">
        <v>179296.19565217392</v>
      </c>
      <c r="X107" s="53">
        <v>153500</v>
      </c>
      <c r="Y107" s="52">
        <v>174948.3108108108</v>
      </c>
      <c r="Z107" s="53">
        <v>167900</v>
      </c>
      <c r="AA107" s="54">
        <v>68.121620178222656</v>
      </c>
      <c r="AB107" s="54">
        <v>48</v>
      </c>
      <c r="AC107" s="55">
        <v>0.89910280704498291</v>
      </c>
      <c r="AD107" s="56">
        <v>0.95052295923233032</v>
      </c>
      <c r="AE107" s="52">
        <v>184221.44166666668</v>
      </c>
      <c r="AF107" s="53">
        <v>175750</v>
      </c>
      <c r="AG107" s="54">
        <v>74.574996948242188</v>
      </c>
      <c r="AH107" s="54">
        <v>42.5</v>
      </c>
      <c r="AI107" s="55">
        <v>0.97008770704269409</v>
      </c>
      <c r="AJ107" s="56">
        <v>1</v>
      </c>
      <c r="AK107" s="57">
        <v>966</v>
      </c>
      <c r="AL107" s="58">
        <v>181315269</v>
      </c>
      <c r="AM107" s="59">
        <v>1487</v>
      </c>
      <c r="AN107" s="60">
        <v>1015</v>
      </c>
      <c r="AO107" s="61">
        <v>187696.96583850932</v>
      </c>
      <c r="AP107" s="58">
        <v>178000</v>
      </c>
      <c r="AQ107" s="59">
        <v>62.343685150146484</v>
      </c>
      <c r="AR107" s="59">
        <v>37</v>
      </c>
      <c r="AS107" s="62">
        <v>0.9777182936668396</v>
      </c>
      <c r="AT107" s="62">
        <v>0.98274326324462891</v>
      </c>
      <c r="AU107" s="62">
        <v>0.95487630367279053</v>
      </c>
      <c r="AV107" s="63">
        <v>0.9702000617980957</v>
      </c>
      <c r="AW107" s="58">
        <v>195192.07262945527</v>
      </c>
      <c r="AX107" s="58">
        <v>178000</v>
      </c>
      <c r="AY107" s="61">
        <v>192321.75172413792</v>
      </c>
      <c r="AZ107" s="58">
        <v>179900</v>
      </c>
      <c r="BA107" s="59">
        <v>61.095565795898438</v>
      </c>
      <c r="BB107" s="59">
        <v>37</v>
      </c>
      <c r="BC107" s="62">
        <v>0.95296597480773926</v>
      </c>
      <c r="BD107" s="63">
        <v>0.97035121917724609</v>
      </c>
    </row>
    <row r="108" spans="1:56" x14ac:dyDescent="0.3">
      <c r="A108" s="47">
        <v>42278</v>
      </c>
      <c r="B108" s="48">
        <v>89</v>
      </c>
      <c r="C108" s="49">
        <v>360</v>
      </c>
      <c r="D108" s="50">
        <v>4.1618494987487793</v>
      </c>
      <c r="E108" s="49">
        <v>125</v>
      </c>
      <c r="F108" s="49">
        <v>73</v>
      </c>
      <c r="G108" s="49">
        <v>112</v>
      </c>
      <c r="H108" s="51">
        <v>15451313</v>
      </c>
      <c r="I108" s="52">
        <v>173610.25842696629</v>
      </c>
      <c r="J108" s="53">
        <v>157000</v>
      </c>
      <c r="K108" s="54">
        <v>61.853931427001953</v>
      </c>
      <c r="L108" s="54">
        <v>33</v>
      </c>
      <c r="M108" s="55">
        <v>0.97749090194702148</v>
      </c>
      <c r="N108" s="55">
        <v>0.98063892126083374</v>
      </c>
      <c r="O108" s="55">
        <v>0.95802420377731323</v>
      </c>
      <c r="P108" s="56">
        <v>0.96074378490447998</v>
      </c>
      <c r="Q108" s="52">
        <v>210616.09722222222</v>
      </c>
      <c r="R108" s="53">
        <v>171950</v>
      </c>
      <c r="S108" s="54">
        <v>103.83055877685547</v>
      </c>
      <c r="T108" s="54">
        <v>72</v>
      </c>
      <c r="U108" s="55">
        <v>0.97327941656112671</v>
      </c>
      <c r="V108" s="56">
        <v>1</v>
      </c>
      <c r="W108" s="53">
        <v>178564.592</v>
      </c>
      <c r="X108" s="53">
        <v>158900</v>
      </c>
      <c r="Y108" s="52">
        <v>188625.31506849316</v>
      </c>
      <c r="Z108" s="53">
        <v>168500</v>
      </c>
      <c r="AA108" s="54">
        <v>66.958900451660156</v>
      </c>
      <c r="AB108" s="54">
        <v>42</v>
      </c>
      <c r="AC108" s="55">
        <v>0.96651667356491089</v>
      </c>
      <c r="AD108" s="56">
        <v>0.96073514223098755</v>
      </c>
      <c r="AE108" s="52">
        <v>205304.83928571429</v>
      </c>
      <c r="AF108" s="53">
        <v>182950</v>
      </c>
      <c r="AG108" s="54">
        <v>66.732139587402344</v>
      </c>
      <c r="AH108" s="54">
        <v>35</v>
      </c>
      <c r="AI108" s="55">
        <v>0.97992867231369019</v>
      </c>
      <c r="AJ108" s="56">
        <v>1</v>
      </c>
      <c r="AK108" s="57">
        <v>901</v>
      </c>
      <c r="AL108" s="58">
        <v>167596449</v>
      </c>
      <c r="AM108" s="59">
        <v>1395</v>
      </c>
      <c r="AN108" s="60">
        <v>941</v>
      </c>
      <c r="AO108" s="61">
        <v>186011.59711431744</v>
      </c>
      <c r="AP108" s="58">
        <v>174900</v>
      </c>
      <c r="AQ108" s="59">
        <v>62.846836090087891</v>
      </c>
      <c r="AR108" s="59">
        <v>37</v>
      </c>
      <c r="AS108" s="62">
        <v>0.97551774978637695</v>
      </c>
      <c r="AT108" s="62">
        <v>0.98275864124298096</v>
      </c>
      <c r="AU108" s="62">
        <v>0.95237207412719727</v>
      </c>
      <c r="AV108" s="63">
        <v>0.97003674507141113</v>
      </c>
      <c r="AW108" s="58">
        <v>196240.4028673835</v>
      </c>
      <c r="AX108" s="58">
        <v>179500</v>
      </c>
      <c r="AY108" s="61">
        <v>193687.99468650372</v>
      </c>
      <c r="AZ108" s="58">
        <v>179999</v>
      </c>
      <c r="BA108" s="59">
        <v>60.543037414550781</v>
      </c>
      <c r="BB108" s="59">
        <v>36</v>
      </c>
      <c r="BC108" s="62">
        <v>0.95720624923706055</v>
      </c>
      <c r="BD108" s="63">
        <v>0.97107863426208496</v>
      </c>
    </row>
    <row r="109" spans="1:56" x14ac:dyDescent="0.3">
      <c r="A109" s="47">
        <v>42248</v>
      </c>
      <c r="B109" s="48">
        <v>99</v>
      </c>
      <c r="C109" s="49">
        <v>358</v>
      </c>
      <c r="D109" s="50">
        <v>4.1427192687988281</v>
      </c>
      <c r="E109" s="49">
        <v>123</v>
      </c>
      <c r="F109" s="49">
        <v>91</v>
      </c>
      <c r="G109" s="49">
        <v>134</v>
      </c>
      <c r="H109" s="51">
        <v>17634150</v>
      </c>
      <c r="I109" s="52">
        <v>178122.72727272726</v>
      </c>
      <c r="J109" s="53">
        <v>166950</v>
      </c>
      <c r="K109" s="54">
        <v>55.575756072998047</v>
      </c>
      <c r="L109" s="54">
        <v>32</v>
      </c>
      <c r="M109" s="55">
        <v>0.97051322460174561</v>
      </c>
      <c r="N109" s="55">
        <v>0.97936505079269409</v>
      </c>
      <c r="O109" s="55">
        <v>0.95043891668319702</v>
      </c>
      <c r="P109" s="56">
        <v>0.97027027606964111</v>
      </c>
      <c r="Q109" s="52">
        <v>206723.73184357543</v>
      </c>
      <c r="R109" s="53">
        <v>180000</v>
      </c>
      <c r="S109" s="54">
        <v>98.17877197265625</v>
      </c>
      <c r="T109" s="54">
        <v>76</v>
      </c>
      <c r="U109" s="55">
        <v>0.97379088401794434</v>
      </c>
      <c r="V109" s="56">
        <v>1</v>
      </c>
      <c r="W109" s="53">
        <v>205507.71544715448</v>
      </c>
      <c r="X109" s="53">
        <v>181000</v>
      </c>
      <c r="Y109" s="52">
        <v>197487.85714285713</v>
      </c>
      <c r="Z109" s="53">
        <v>179900</v>
      </c>
      <c r="AA109" s="54">
        <v>56.186813354492188</v>
      </c>
      <c r="AB109" s="54">
        <v>39</v>
      </c>
      <c r="AC109" s="55">
        <v>0.97820311784744263</v>
      </c>
      <c r="AD109" s="56">
        <v>0.96875</v>
      </c>
      <c r="AE109" s="52">
        <v>185776.05970149254</v>
      </c>
      <c r="AF109" s="53">
        <v>165000</v>
      </c>
      <c r="AG109" s="54">
        <v>71.985076904296875</v>
      </c>
      <c r="AH109" s="54">
        <v>34.5</v>
      </c>
      <c r="AI109" s="55">
        <v>0.98216116428375244</v>
      </c>
      <c r="AJ109" s="56">
        <v>1</v>
      </c>
      <c r="AK109" s="57">
        <v>812</v>
      </c>
      <c r="AL109" s="58">
        <v>152145136</v>
      </c>
      <c r="AM109" s="59">
        <v>1270</v>
      </c>
      <c r="AN109" s="60">
        <v>868</v>
      </c>
      <c r="AO109" s="61">
        <v>187370.85714285713</v>
      </c>
      <c r="AP109" s="58">
        <v>178775</v>
      </c>
      <c r="AQ109" s="59">
        <v>62.955665588378906</v>
      </c>
      <c r="AR109" s="59">
        <v>37.5</v>
      </c>
      <c r="AS109" s="62">
        <v>0.97530144453048706</v>
      </c>
      <c r="AT109" s="62">
        <v>0.98284721374511719</v>
      </c>
      <c r="AU109" s="62">
        <v>0.95175176858901978</v>
      </c>
      <c r="AV109" s="63">
        <v>0.97053921222686768</v>
      </c>
      <c r="AW109" s="58">
        <v>197980.14803149606</v>
      </c>
      <c r="AX109" s="58">
        <v>179900</v>
      </c>
      <c r="AY109" s="61">
        <v>194113.77304147466</v>
      </c>
      <c r="AZ109" s="58">
        <v>181750</v>
      </c>
      <c r="BA109" s="59">
        <v>60.003456115722656</v>
      </c>
      <c r="BB109" s="59">
        <v>36</v>
      </c>
      <c r="BC109" s="62">
        <v>0.95642232894897461</v>
      </c>
      <c r="BD109" s="63">
        <v>0.97115951776504517</v>
      </c>
    </row>
    <row r="110" spans="1:56" x14ac:dyDescent="0.3">
      <c r="A110" s="47">
        <v>42217</v>
      </c>
      <c r="B110" s="48">
        <v>97</v>
      </c>
      <c r="C110" s="49">
        <v>380</v>
      </c>
      <c r="D110" s="50">
        <v>4.5238094329833984</v>
      </c>
      <c r="E110" s="49">
        <v>125</v>
      </c>
      <c r="F110" s="49">
        <v>113</v>
      </c>
      <c r="G110" s="49">
        <v>135</v>
      </c>
      <c r="H110" s="51">
        <v>18013060</v>
      </c>
      <c r="I110" s="52">
        <v>185701.64948453609</v>
      </c>
      <c r="J110" s="53">
        <v>179000</v>
      </c>
      <c r="K110" s="54">
        <v>61.793815612792969</v>
      </c>
      <c r="L110" s="54">
        <v>36</v>
      </c>
      <c r="M110" s="55">
        <v>0.97869879007339478</v>
      </c>
      <c r="N110" s="55">
        <v>0.98413795232772827</v>
      </c>
      <c r="O110" s="55">
        <v>0.95113539695739746</v>
      </c>
      <c r="P110" s="56">
        <v>0.97304707765579224</v>
      </c>
      <c r="Q110" s="52">
        <v>208793.79736842104</v>
      </c>
      <c r="R110" s="53">
        <v>179900</v>
      </c>
      <c r="S110" s="54">
        <v>99.489471435546875</v>
      </c>
      <c r="T110" s="54">
        <v>71</v>
      </c>
      <c r="U110" s="55">
        <v>0.97243380546569824</v>
      </c>
      <c r="V110" s="56">
        <v>1</v>
      </c>
      <c r="W110" s="53">
        <v>203196.38399999999</v>
      </c>
      <c r="X110" s="53">
        <v>161000</v>
      </c>
      <c r="Y110" s="52">
        <v>190203.40707964601</v>
      </c>
      <c r="Z110" s="53">
        <v>172000</v>
      </c>
      <c r="AA110" s="54">
        <v>58.035396575927734</v>
      </c>
      <c r="AB110" s="54">
        <v>43</v>
      </c>
      <c r="AC110" s="55">
        <v>0.94899910688400269</v>
      </c>
      <c r="AD110" s="56">
        <v>0.96388888359069824</v>
      </c>
      <c r="AE110" s="52">
        <v>179258.02962962963</v>
      </c>
      <c r="AF110" s="53">
        <v>172900</v>
      </c>
      <c r="AG110" s="54">
        <v>68.925926208496094</v>
      </c>
      <c r="AH110" s="54">
        <v>31</v>
      </c>
      <c r="AI110" s="55">
        <v>0.97534340620040894</v>
      </c>
      <c r="AJ110" s="56">
        <v>1</v>
      </c>
      <c r="AK110" s="57">
        <v>713</v>
      </c>
      <c r="AL110" s="58">
        <v>134510986</v>
      </c>
      <c r="AM110" s="59">
        <v>1147</v>
      </c>
      <c r="AN110" s="60">
        <v>777</v>
      </c>
      <c r="AO110" s="61">
        <v>188654.95932678823</v>
      </c>
      <c r="AP110" s="58">
        <v>179900</v>
      </c>
      <c r="AQ110" s="59">
        <v>63.980365753173828</v>
      </c>
      <c r="AR110" s="59">
        <v>38</v>
      </c>
      <c r="AS110" s="62">
        <v>0.97596627473831177</v>
      </c>
      <c r="AT110" s="62">
        <v>0.98340654373168945</v>
      </c>
      <c r="AU110" s="62">
        <v>0.9519343376159668</v>
      </c>
      <c r="AV110" s="63">
        <v>0.97054636478424072</v>
      </c>
      <c r="AW110" s="58">
        <v>197172.91979075849</v>
      </c>
      <c r="AX110" s="58">
        <v>179900</v>
      </c>
      <c r="AY110" s="61">
        <v>193718.61003861003</v>
      </c>
      <c r="AZ110" s="58">
        <v>182500</v>
      </c>
      <c r="BA110" s="59">
        <v>60.450450897216797</v>
      </c>
      <c r="BB110" s="59">
        <v>35</v>
      </c>
      <c r="BC110" s="62">
        <v>0.95386815071105957</v>
      </c>
      <c r="BD110" s="63">
        <v>0.97162294387817383</v>
      </c>
    </row>
    <row r="111" spans="1:56" x14ac:dyDescent="0.3">
      <c r="A111" s="47">
        <v>42186</v>
      </c>
      <c r="B111" s="48">
        <v>135</v>
      </c>
      <c r="C111" s="49">
        <v>405</v>
      </c>
      <c r="D111" s="50">
        <v>4.9795079231262207</v>
      </c>
      <c r="E111" s="49">
        <v>141</v>
      </c>
      <c r="F111" s="49">
        <v>92</v>
      </c>
      <c r="G111" s="49">
        <v>126</v>
      </c>
      <c r="H111" s="51">
        <v>27352325</v>
      </c>
      <c r="I111" s="52">
        <v>202609.8148148148</v>
      </c>
      <c r="J111" s="53">
        <v>191000</v>
      </c>
      <c r="K111" s="54">
        <v>50.340740203857422</v>
      </c>
      <c r="L111" s="54">
        <v>27</v>
      </c>
      <c r="M111" s="55">
        <v>0.97930455207824707</v>
      </c>
      <c r="N111" s="55">
        <v>0.98468273878097534</v>
      </c>
      <c r="O111" s="55">
        <v>0.96079027652740479</v>
      </c>
      <c r="P111" s="56">
        <v>0.97536587715148926</v>
      </c>
      <c r="Q111" s="52">
        <v>204437.37037037036</v>
      </c>
      <c r="R111" s="53">
        <v>182000</v>
      </c>
      <c r="S111" s="54">
        <v>94.034568786621094</v>
      </c>
      <c r="T111" s="54">
        <v>65</v>
      </c>
      <c r="U111" s="55">
        <v>0.9723895788192749</v>
      </c>
      <c r="V111" s="56">
        <v>1</v>
      </c>
      <c r="W111" s="53">
        <v>197865.21276595743</v>
      </c>
      <c r="X111" s="53">
        <v>179500</v>
      </c>
      <c r="Y111" s="52">
        <v>183239.65217391305</v>
      </c>
      <c r="Z111" s="53">
        <v>179949.5</v>
      </c>
      <c r="AA111" s="54">
        <v>57.076087951660156</v>
      </c>
      <c r="AB111" s="54">
        <v>34.5</v>
      </c>
      <c r="AC111" s="55">
        <v>0.94949471950531006</v>
      </c>
      <c r="AD111" s="56">
        <v>0.97157025337219238</v>
      </c>
      <c r="AE111" s="52">
        <v>182759.11111111112</v>
      </c>
      <c r="AF111" s="53">
        <v>169950</v>
      </c>
      <c r="AG111" s="54">
        <v>65.968254089355469</v>
      </c>
      <c r="AH111" s="54">
        <v>31.5</v>
      </c>
      <c r="AI111" s="55">
        <v>0.97815561294555664</v>
      </c>
      <c r="AJ111" s="56">
        <v>1</v>
      </c>
      <c r="AK111" s="57">
        <v>616</v>
      </c>
      <c r="AL111" s="58">
        <v>116497926</v>
      </c>
      <c r="AM111" s="59">
        <v>1022</v>
      </c>
      <c r="AN111" s="60">
        <v>664</v>
      </c>
      <c r="AO111" s="61">
        <v>189120.00974025973</v>
      </c>
      <c r="AP111" s="58">
        <v>179900</v>
      </c>
      <c r="AQ111" s="59">
        <v>64.324676513671875</v>
      </c>
      <c r="AR111" s="59">
        <v>38</v>
      </c>
      <c r="AS111" s="62">
        <v>0.975536048412323</v>
      </c>
      <c r="AT111" s="62">
        <v>0.98335599899291992</v>
      </c>
      <c r="AU111" s="62">
        <v>0.95206034183502197</v>
      </c>
      <c r="AV111" s="63">
        <v>0.97053921222686768</v>
      </c>
      <c r="AW111" s="58">
        <v>196436.19471624267</v>
      </c>
      <c r="AX111" s="58">
        <v>182500</v>
      </c>
      <c r="AY111" s="61">
        <v>194316.8298192771</v>
      </c>
      <c r="AZ111" s="58">
        <v>184900</v>
      </c>
      <c r="BA111" s="59">
        <v>60.861446380615234</v>
      </c>
      <c r="BB111" s="59">
        <v>35</v>
      </c>
      <c r="BC111" s="62">
        <v>0.95469796657562256</v>
      </c>
      <c r="BD111" s="63">
        <v>0.97333335876464844</v>
      </c>
    </row>
    <row r="112" spans="1:56" x14ac:dyDescent="0.3">
      <c r="A112" s="47">
        <v>42156</v>
      </c>
      <c r="B112" s="48">
        <v>127</v>
      </c>
      <c r="C112" s="49">
        <v>414</v>
      </c>
      <c r="D112" s="50">
        <v>5.2738852500915527</v>
      </c>
      <c r="E112" s="49">
        <v>173</v>
      </c>
      <c r="F112" s="49">
        <v>103</v>
      </c>
      <c r="G112" s="49">
        <v>161</v>
      </c>
      <c r="H112" s="51">
        <v>24365995</v>
      </c>
      <c r="I112" s="52">
        <v>191858.22834645669</v>
      </c>
      <c r="J112" s="53">
        <v>182500</v>
      </c>
      <c r="K112" s="54">
        <v>61.740158081054688</v>
      </c>
      <c r="L112" s="54">
        <v>29</v>
      </c>
      <c r="M112" s="55">
        <v>0.97356182336807251</v>
      </c>
      <c r="N112" s="55">
        <v>0.98417866230010986</v>
      </c>
      <c r="O112" s="55">
        <v>0.95074903964996338</v>
      </c>
      <c r="P112" s="56">
        <v>0.97376608848571777</v>
      </c>
      <c r="Q112" s="52">
        <v>202128.77053140098</v>
      </c>
      <c r="R112" s="53">
        <v>183000</v>
      </c>
      <c r="S112" s="54">
        <v>88.763282775878906</v>
      </c>
      <c r="T112" s="54">
        <v>57</v>
      </c>
      <c r="U112" s="55">
        <v>0.97294694185256958</v>
      </c>
      <c r="V112" s="56">
        <v>1</v>
      </c>
      <c r="W112" s="53">
        <v>200475.41618497111</v>
      </c>
      <c r="X112" s="53">
        <v>190000</v>
      </c>
      <c r="Y112" s="52">
        <v>197090.73786407767</v>
      </c>
      <c r="Z112" s="53">
        <v>185000</v>
      </c>
      <c r="AA112" s="54">
        <v>56.378639221191406</v>
      </c>
      <c r="AB112" s="54">
        <v>28</v>
      </c>
      <c r="AC112" s="55">
        <v>0.95703071355819702</v>
      </c>
      <c r="AD112" s="56">
        <v>0.97560977935791016</v>
      </c>
      <c r="AE112" s="52">
        <v>202275.13043478262</v>
      </c>
      <c r="AF112" s="53">
        <v>189500</v>
      </c>
      <c r="AG112" s="54">
        <v>60.055900573730469</v>
      </c>
      <c r="AH112" s="54">
        <v>30</v>
      </c>
      <c r="AI112" s="55">
        <v>0.97517472505569458</v>
      </c>
      <c r="AJ112" s="56">
        <v>1</v>
      </c>
      <c r="AK112" s="57">
        <v>481</v>
      </c>
      <c r="AL112" s="58">
        <v>89145601</v>
      </c>
      <c r="AM112" s="59">
        <v>881</v>
      </c>
      <c r="AN112" s="60">
        <v>572</v>
      </c>
      <c r="AO112" s="61">
        <v>185333.8898128898</v>
      </c>
      <c r="AP112" s="58">
        <v>174900</v>
      </c>
      <c r="AQ112" s="59">
        <v>68.249481201171875</v>
      </c>
      <c r="AR112" s="59">
        <v>43</v>
      </c>
      <c r="AS112" s="62">
        <v>0.97447830438613892</v>
      </c>
      <c r="AT112" s="62">
        <v>0.98326361179351807</v>
      </c>
      <c r="AU112" s="62">
        <v>0.94962829351425171</v>
      </c>
      <c r="AV112" s="63">
        <v>0.96947497129440308</v>
      </c>
      <c r="AW112" s="58">
        <v>196207.48694665154</v>
      </c>
      <c r="AX112" s="58">
        <v>183000</v>
      </c>
      <c r="AY112" s="61">
        <v>196098.47377622378</v>
      </c>
      <c r="AZ112" s="58">
        <v>184900</v>
      </c>
      <c r="BA112" s="59">
        <v>61.470279693603516</v>
      </c>
      <c r="BB112" s="59">
        <v>35</v>
      </c>
      <c r="BC112" s="62">
        <v>0.9555363655090332</v>
      </c>
      <c r="BD112" s="63">
        <v>0.97354495525360107</v>
      </c>
    </row>
    <row r="113" spans="1:56" x14ac:dyDescent="0.3">
      <c r="A113" s="47">
        <v>42125</v>
      </c>
      <c r="B113" s="48">
        <v>102</v>
      </c>
      <c r="C113" s="49">
        <v>369</v>
      </c>
      <c r="D113" s="50">
        <v>4.7664155960083008</v>
      </c>
      <c r="E113" s="49">
        <v>165</v>
      </c>
      <c r="F113" s="49">
        <v>109</v>
      </c>
      <c r="G113" s="49">
        <v>192</v>
      </c>
      <c r="H113" s="51">
        <v>20385122</v>
      </c>
      <c r="I113" s="52">
        <v>199854.13725490196</v>
      </c>
      <c r="J113" s="53">
        <v>178750</v>
      </c>
      <c r="K113" s="54">
        <v>61.519607543945313</v>
      </c>
      <c r="L113" s="54">
        <v>38</v>
      </c>
      <c r="M113" s="55">
        <v>0.9763948917388916</v>
      </c>
      <c r="N113" s="55">
        <v>0.98660922050476074</v>
      </c>
      <c r="O113" s="55">
        <v>0.96199893951416016</v>
      </c>
      <c r="P113" s="56">
        <v>0.97515064477920532</v>
      </c>
      <c r="Q113" s="52">
        <v>203754.02710027099</v>
      </c>
      <c r="R113" s="53">
        <v>179900</v>
      </c>
      <c r="S113" s="54">
        <v>96.577232360839844</v>
      </c>
      <c r="T113" s="54">
        <v>56</v>
      </c>
      <c r="U113" s="55">
        <v>0.97515010833740234</v>
      </c>
      <c r="V113" s="56">
        <v>1</v>
      </c>
      <c r="W113" s="53">
        <v>198011.81212121213</v>
      </c>
      <c r="X113" s="53">
        <v>179000</v>
      </c>
      <c r="Y113" s="52">
        <v>195325.6880733945</v>
      </c>
      <c r="Z113" s="53">
        <v>189500</v>
      </c>
      <c r="AA113" s="54">
        <v>62.990825653076172</v>
      </c>
      <c r="AB113" s="54">
        <v>30</v>
      </c>
      <c r="AC113" s="55">
        <v>0.94964134693145752</v>
      </c>
      <c r="AD113" s="56">
        <v>0.97506099939346313</v>
      </c>
      <c r="AE113" s="52">
        <v>202562.5</v>
      </c>
      <c r="AF113" s="53">
        <v>189900</v>
      </c>
      <c r="AG113" s="54">
        <v>59.255207061767578</v>
      </c>
      <c r="AH113" s="54">
        <v>29</v>
      </c>
      <c r="AI113" s="55">
        <v>0.97564083337783813</v>
      </c>
      <c r="AJ113" s="56">
        <v>1</v>
      </c>
      <c r="AK113" s="57">
        <v>354</v>
      </c>
      <c r="AL113" s="58">
        <v>64779606</v>
      </c>
      <c r="AM113" s="59">
        <v>708</v>
      </c>
      <c r="AN113" s="60">
        <v>469</v>
      </c>
      <c r="AO113" s="61">
        <v>182993.2372881356</v>
      </c>
      <c r="AP113" s="58">
        <v>170000</v>
      </c>
      <c r="AQ113" s="59">
        <v>70.584747314453125</v>
      </c>
      <c r="AR113" s="59">
        <v>46</v>
      </c>
      <c r="AS113" s="62">
        <v>0.97480714321136475</v>
      </c>
      <c r="AT113" s="62">
        <v>0.98278635740280151</v>
      </c>
      <c r="AU113" s="62">
        <v>0.94922620058059692</v>
      </c>
      <c r="AV113" s="63">
        <v>0.96774190664291382</v>
      </c>
      <c r="AW113" s="58">
        <v>195164.6172316384</v>
      </c>
      <c r="AX113" s="58">
        <v>179900</v>
      </c>
      <c r="AY113" s="61">
        <v>195880.55650319828</v>
      </c>
      <c r="AZ113" s="58">
        <v>184900</v>
      </c>
      <c r="BA113" s="59">
        <v>62.588485717773438</v>
      </c>
      <c r="BB113" s="59">
        <v>36</v>
      </c>
      <c r="BC113" s="62">
        <v>0.9552074670791626</v>
      </c>
      <c r="BD113" s="63">
        <v>0.97300255298614502</v>
      </c>
    </row>
    <row r="114" spans="1:56" x14ac:dyDescent="0.3">
      <c r="A114" s="47">
        <v>42095</v>
      </c>
      <c r="B114" s="48">
        <v>77</v>
      </c>
      <c r="C114" s="49">
        <v>352</v>
      </c>
      <c r="D114" s="50">
        <v>4.5763816833496094</v>
      </c>
      <c r="E114" s="49">
        <v>161</v>
      </c>
      <c r="F114" s="49">
        <v>110</v>
      </c>
      <c r="G114" s="49">
        <v>190</v>
      </c>
      <c r="H114" s="51">
        <v>14466500</v>
      </c>
      <c r="I114" s="52">
        <v>187876.62337662338</v>
      </c>
      <c r="J114" s="53">
        <v>185000</v>
      </c>
      <c r="K114" s="54">
        <v>63.402595520019531</v>
      </c>
      <c r="L114" s="54">
        <v>29</v>
      </c>
      <c r="M114" s="55">
        <v>0.97072106599807739</v>
      </c>
      <c r="N114" s="55">
        <v>0.98235291242599487</v>
      </c>
      <c r="O114" s="55">
        <v>0.94784039258956909</v>
      </c>
      <c r="P114" s="56">
        <v>0.96891194581985474</v>
      </c>
      <c r="Q114" s="52">
        <v>198048.26704545456</v>
      </c>
      <c r="R114" s="53">
        <v>169900</v>
      </c>
      <c r="S114" s="54">
        <v>101.5625</v>
      </c>
      <c r="T114" s="54">
        <v>58.5</v>
      </c>
      <c r="U114" s="55">
        <v>0.97306215763092041</v>
      </c>
      <c r="V114" s="56">
        <v>1</v>
      </c>
      <c r="W114" s="53">
        <v>187298.63975155281</v>
      </c>
      <c r="X114" s="53">
        <v>169900</v>
      </c>
      <c r="Y114" s="52">
        <v>212907.56363636363</v>
      </c>
      <c r="Z114" s="53">
        <v>199900</v>
      </c>
      <c r="AA114" s="54">
        <v>52.881816864013672</v>
      </c>
      <c r="AB114" s="54">
        <v>32</v>
      </c>
      <c r="AC114" s="55">
        <v>0.9624747633934021</v>
      </c>
      <c r="AD114" s="56">
        <v>0.97341132164001465</v>
      </c>
      <c r="AE114" s="52">
        <v>204403.9894736842</v>
      </c>
      <c r="AF114" s="53">
        <v>181200</v>
      </c>
      <c r="AG114" s="54">
        <v>62.215789794921875</v>
      </c>
      <c r="AH114" s="54">
        <v>35</v>
      </c>
      <c r="AI114" s="55">
        <v>0.98220843076705933</v>
      </c>
      <c r="AJ114" s="56">
        <v>1</v>
      </c>
      <c r="AK114" s="57">
        <v>252</v>
      </c>
      <c r="AL114" s="58">
        <v>44394484</v>
      </c>
      <c r="AM114" s="59">
        <v>543</v>
      </c>
      <c r="AN114" s="60">
        <v>360</v>
      </c>
      <c r="AO114" s="61">
        <v>176168.58730158731</v>
      </c>
      <c r="AP114" s="58">
        <v>169250</v>
      </c>
      <c r="AQ114" s="59">
        <v>74.25396728515625</v>
      </c>
      <c r="AR114" s="59">
        <v>54</v>
      </c>
      <c r="AS114" s="62">
        <v>0.97416448593139648</v>
      </c>
      <c r="AT114" s="62">
        <v>0.98019611835479736</v>
      </c>
      <c r="AU114" s="62">
        <v>0.94405633211135864</v>
      </c>
      <c r="AV114" s="63">
        <v>0.96534192562103271</v>
      </c>
      <c r="AW114" s="58">
        <v>194299.44751381216</v>
      </c>
      <c r="AX114" s="58">
        <v>179900</v>
      </c>
      <c r="AY114" s="61">
        <v>196048.55833333332</v>
      </c>
      <c r="AZ114" s="58">
        <v>183000</v>
      </c>
      <c r="BA114" s="59">
        <v>62.466667175292969</v>
      </c>
      <c r="BB114" s="59">
        <v>38</v>
      </c>
      <c r="BC114" s="62">
        <v>0.95687729120254517</v>
      </c>
      <c r="BD114" s="63">
        <v>0.97129404544830322</v>
      </c>
    </row>
    <row r="115" spans="1:56" x14ac:dyDescent="0.3">
      <c r="A115" s="47">
        <v>42064</v>
      </c>
      <c r="B115" s="48">
        <v>78</v>
      </c>
      <c r="C115" s="49">
        <v>327</v>
      </c>
      <c r="D115" s="50">
        <v>4.2605862617492676</v>
      </c>
      <c r="E115" s="49">
        <v>173</v>
      </c>
      <c r="F115" s="49">
        <v>103</v>
      </c>
      <c r="G115" s="49">
        <v>162</v>
      </c>
      <c r="H115" s="51">
        <v>13684401</v>
      </c>
      <c r="I115" s="52">
        <v>175441.03846153847</v>
      </c>
      <c r="J115" s="53">
        <v>163800</v>
      </c>
      <c r="K115" s="54">
        <v>77</v>
      </c>
      <c r="L115" s="54">
        <v>63</v>
      </c>
      <c r="M115" s="55">
        <v>0.9678458571434021</v>
      </c>
      <c r="N115" s="55">
        <v>0.9784921407699585</v>
      </c>
      <c r="O115" s="55">
        <v>0.9454537034034729</v>
      </c>
      <c r="P115" s="56">
        <v>0.9674152135848999</v>
      </c>
      <c r="Q115" s="52">
        <v>206043.95412844035</v>
      </c>
      <c r="R115" s="53">
        <v>175000</v>
      </c>
      <c r="S115" s="54">
        <v>99.483177185058594</v>
      </c>
      <c r="T115" s="54">
        <v>56</v>
      </c>
      <c r="U115" s="55">
        <v>0.97844773530960083</v>
      </c>
      <c r="V115" s="56">
        <v>1</v>
      </c>
      <c r="W115" s="53">
        <v>203257.19075144507</v>
      </c>
      <c r="X115" s="53">
        <v>188500</v>
      </c>
      <c r="Y115" s="52">
        <v>182685.6796116505</v>
      </c>
      <c r="Z115" s="53">
        <v>179000</v>
      </c>
      <c r="AA115" s="54">
        <v>50.679611206054688</v>
      </c>
      <c r="AB115" s="54">
        <v>29</v>
      </c>
      <c r="AC115" s="55">
        <v>0.95339620113372803</v>
      </c>
      <c r="AD115" s="56">
        <v>0.97226011753082275</v>
      </c>
      <c r="AE115" s="52">
        <v>194630.99382716051</v>
      </c>
      <c r="AF115" s="53">
        <v>179250</v>
      </c>
      <c r="AG115" s="54">
        <v>72.314811706542969</v>
      </c>
      <c r="AH115" s="54">
        <v>38</v>
      </c>
      <c r="AI115" s="55">
        <v>0.97794860601425171</v>
      </c>
      <c r="AJ115" s="56">
        <v>1</v>
      </c>
      <c r="AK115" s="57">
        <v>175</v>
      </c>
      <c r="AL115" s="58">
        <v>29927984</v>
      </c>
      <c r="AM115" s="59">
        <v>382</v>
      </c>
      <c r="AN115" s="60">
        <v>250</v>
      </c>
      <c r="AO115" s="61">
        <v>171017.05142857143</v>
      </c>
      <c r="AP115" s="58">
        <v>166000</v>
      </c>
      <c r="AQ115" s="59">
        <v>79.028572082519531</v>
      </c>
      <c r="AR115" s="59">
        <v>71</v>
      </c>
      <c r="AS115" s="62">
        <v>0.97567957639694214</v>
      </c>
      <c r="AT115" s="62">
        <v>0.98000001907348633</v>
      </c>
      <c r="AU115" s="62">
        <v>0.94239133596420288</v>
      </c>
      <c r="AV115" s="63">
        <v>0.96312278509140015</v>
      </c>
      <c r="AW115" s="58">
        <v>197250.04973821988</v>
      </c>
      <c r="AX115" s="58">
        <v>183000</v>
      </c>
      <c r="AY115" s="61">
        <v>188630.59599999999</v>
      </c>
      <c r="AZ115" s="58">
        <v>179250</v>
      </c>
      <c r="BA115" s="59">
        <v>66.683998107910156</v>
      </c>
      <c r="BB115" s="59">
        <v>44</v>
      </c>
      <c r="BC115" s="62">
        <v>0.95441442728042603</v>
      </c>
      <c r="BD115" s="63">
        <v>0.97108697891235352</v>
      </c>
    </row>
    <row r="116" spans="1:56" x14ac:dyDescent="0.3">
      <c r="A116" s="47">
        <v>42036</v>
      </c>
      <c r="B116" s="48">
        <v>45</v>
      </c>
      <c r="C116" s="49">
        <v>286</v>
      </c>
      <c r="D116" s="50">
        <v>3.8518519401550293</v>
      </c>
      <c r="E116" s="49">
        <v>105</v>
      </c>
      <c r="F116" s="49">
        <v>75</v>
      </c>
      <c r="G116" s="49">
        <v>137</v>
      </c>
      <c r="H116" s="51">
        <v>7553733</v>
      </c>
      <c r="I116" s="52">
        <v>167860.73333333334</v>
      </c>
      <c r="J116" s="53">
        <v>159000</v>
      </c>
      <c r="K116" s="54">
        <v>83.666664123535156</v>
      </c>
      <c r="L116" s="54">
        <v>69</v>
      </c>
      <c r="M116" s="55">
        <v>0.97819763422012329</v>
      </c>
      <c r="N116" s="55">
        <v>0.98734176158905029</v>
      </c>
      <c r="O116" s="55">
        <v>0.94301068782806396</v>
      </c>
      <c r="P116" s="56">
        <v>0.96031743288040161</v>
      </c>
      <c r="Q116" s="52">
        <v>197789.30769230769</v>
      </c>
      <c r="R116" s="53">
        <v>164600</v>
      </c>
      <c r="S116" s="54">
        <v>103.33216857910156</v>
      </c>
      <c r="T116" s="54">
        <v>75.5</v>
      </c>
      <c r="U116" s="55">
        <v>0.98133176565170288</v>
      </c>
      <c r="V116" s="56">
        <v>1</v>
      </c>
      <c r="W116" s="53">
        <v>206233.80952380953</v>
      </c>
      <c r="X116" s="53">
        <v>183000</v>
      </c>
      <c r="Y116" s="52">
        <v>199145.32</v>
      </c>
      <c r="Z116" s="53">
        <v>169900</v>
      </c>
      <c r="AA116" s="54">
        <v>83.279998779296875</v>
      </c>
      <c r="AB116" s="54">
        <v>64</v>
      </c>
      <c r="AC116" s="55">
        <v>0.95643395185470581</v>
      </c>
      <c r="AD116" s="56">
        <v>0.97043216228485107</v>
      </c>
      <c r="AE116" s="52">
        <v>191440.94160583941</v>
      </c>
      <c r="AF116" s="53">
        <v>169900</v>
      </c>
      <c r="AG116" s="54">
        <v>92.656936645507813</v>
      </c>
      <c r="AH116" s="54">
        <v>64</v>
      </c>
      <c r="AI116" s="55">
        <v>0.97598987817764282</v>
      </c>
      <c r="AJ116" s="56">
        <v>1</v>
      </c>
      <c r="AK116" s="57">
        <v>97</v>
      </c>
      <c r="AL116" s="58">
        <v>16243583</v>
      </c>
      <c r="AM116" s="59">
        <v>209</v>
      </c>
      <c r="AN116" s="60">
        <v>147</v>
      </c>
      <c r="AO116" s="61">
        <v>167459.61855670103</v>
      </c>
      <c r="AP116" s="58">
        <v>167500</v>
      </c>
      <c r="AQ116" s="59">
        <v>80.6597900390625</v>
      </c>
      <c r="AR116" s="59">
        <v>73</v>
      </c>
      <c r="AS116" s="62">
        <v>0.9819788932800293</v>
      </c>
      <c r="AT116" s="62">
        <v>0.98374325037002563</v>
      </c>
      <c r="AU116" s="62">
        <v>0.93992877006530762</v>
      </c>
      <c r="AV116" s="63">
        <v>0.95975857973098755</v>
      </c>
      <c r="AW116" s="58">
        <v>192277.63157894736</v>
      </c>
      <c r="AX116" s="58">
        <v>179900</v>
      </c>
      <c r="AY116" s="61">
        <v>192796.08163265305</v>
      </c>
      <c r="AZ116" s="58">
        <v>184900</v>
      </c>
      <c r="BA116" s="59">
        <v>77.897956848144531</v>
      </c>
      <c r="BB116" s="59">
        <v>61</v>
      </c>
      <c r="BC116" s="62">
        <v>0.95512783527374268</v>
      </c>
      <c r="BD116" s="63">
        <v>0.97043216228485107</v>
      </c>
    </row>
    <row r="117" spans="1:56" x14ac:dyDescent="0.3">
      <c r="A117" s="47">
        <v>42005</v>
      </c>
      <c r="B117" s="48">
        <v>52</v>
      </c>
      <c r="C117" s="49">
        <v>291</v>
      </c>
      <c r="D117" s="50">
        <v>3.9324324131011963</v>
      </c>
      <c r="E117" s="49">
        <v>104</v>
      </c>
      <c r="F117" s="49">
        <v>72</v>
      </c>
      <c r="G117" s="49">
        <v>105</v>
      </c>
      <c r="H117" s="51">
        <v>8689850</v>
      </c>
      <c r="I117" s="52">
        <v>167112.5</v>
      </c>
      <c r="J117" s="53">
        <v>167750</v>
      </c>
      <c r="K117" s="54">
        <v>78.057693481445313</v>
      </c>
      <c r="L117" s="54">
        <v>74.5</v>
      </c>
      <c r="M117" s="55">
        <v>0.98525106906890869</v>
      </c>
      <c r="N117" s="55">
        <v>0.97724056243896484</v>
      </c>
      <c r="O117" s="55">
        <v>0.93726176023483276</v>
      </c>
      <c r="P117" s="56">
        <v>0.95694446563720703</v>
      </c>
      <c r="Q117" s="52">
        <v>200539.04810996563</v>
      </c>
      <c r="R117" s="53">
        <v>159900</v>
      </c>
      <c r="S117" s="54">
        <v>112.96219635009766</v>
      </c>
      <c r="T117" s="54">
        <v>86</v>
      </c>
      <c r="U117" s="55">
        <v>0.97804927825927734</v>
      </c>
      <c r="V117" s="56">
        <v>1</v>
      </c>
      <c r="W117" s="53">
        <v>178187.25961538462</v>
      </c>
      <c r="X117" s="53">
        <v>173400</v>
      </c>
      <c r="Y117" s="52">
        <v>186182.29166666666</v>
      </c>
      <c r="Z117" s="53">
        <v>187900</v>
      </c>
      <c r="AA117" s="54">
        <v>72.291664123535156</v>
      </c>
      <c r="AB117" s="54">
        <v>46.5</v>
      </c>
      <c r="AC117" s="55">
        <v>0.95376729965209961</v>
      </c>
      <c r="AD117" s="56">
        <v>0.96994173526763916</v>
      </c>
      <c r="AE117" s="52">
        <v>172835.09523809524</v>
      </c>
      <c r="AF117" s="53">
        <v>170000</v>
      </c>
      <c r="AG117" s="54">
        <v>94.295234680175781</v>
      </c>
      <c r="AH117" s="54">
        <v>69</v>
      </c>
      <c r="AI117" s="55">
        <v>0.95637208223342896</v>
      </c>
      <c r="AJ117" s="56">
        <v>1</v>
      </c>
      <c r="AK117" s="57">
        <v>52</v>
      </c>
      <c r="AL117" s="58">
        <v>8689850</v>
      </c>
      <c r="AM117" s="59">
        <v>104</v>
      </c>
      <c r="AN117" s="60">
        <v>72</v>
      </c>
      <c r="AO117" s="61">
        <v>167112.5</v>
      </c>
      <c r="AP117" s="58">
        <v>167750</v>
      </c>
      <c r="AQ117" s="59">
        <v>78.057693481445313</v>
      </c>
      <c r="AR117" s="59">
        <v>74.5</v>
      </c>
      <c r="AS117" s="62">
        <v>0.98525106906890869</v>
      </c>
      <c r="AT117" s="62">
        <v>0.97724056243896484</v>
      </c>
      <c r="AU117" s="62">
        <v>0.93726176023483276</v>
      </c>
      <c r="AV117" s="63">
        <v>0.95694446563720703</v>
      </c>
      <c r="AW117" s="58">
        <v>178187.25961538462</v>
      </c>
      <c r="AX117" s="58">
        <v>173400</v>
      </c>
      <c r="AY117" s="61">
        <v>186182.29166666666</v>
      </c>
      <c r="AZ117" s="58">
        <v>187900</v>
      </c>
      <c r="BA117" s="59">
        <v>72.291664123535156</v>
      </c>
      <c r="BB117" s="59">
        <v>46.5</v>
      </c>
      <c r="BC117" s="62">
        <v>0.95376729965209961</v>
      </c>
      <c r="BD117" s="63">
        <v>0.96994173526763916</v>
      </c>
    </row>
    <row r="118" spans="1:56" x14ac:dyDescent="0.3">
      <c r="A118" s="47">
        <v>41974</v>
      </c>
      <c r="B118" s="48">
        <v>70</v>
      </c>
      <c r="C118" s="49">
        <v>283</v>
      </c>
      <c r="D118" s="50">
        <v>3.8767123222351074</v>
      </c>
      <c r="E118" s="49">
        <v>66</v>
      </c>
      <c r="F118" s="49">
        <v>55</v>
      </c>
      <c r="G118" s="49">
        <v>90</v>
      </c>
      <c r="H118" s="51">
        <v>11701415</v>
      </c>
      <c r="I118" s="52">
        <v>167163.07142857142</v>
      </c>
      <c r="J118" s="53">
        <v>154950</v>
      </c>
      <c r="K118" s="54">
        <v>72.457145690917969</v>
      </c>
      <c r="L118" s="54">
        <v>51.5</v>
      </c>
      <c r="M118" s="55">
        <v>0.95873665809631348</v>
      </c>
      <c r="N118" s="55">
        <v>0.98003983497619629</v>
      </c>
      <c r="O118" s="55">
        <v>0.93196958303451538</v>
      </c>
      <c r="P118" s="56">
        <v>0.9631887674331665</v>
      </c>
      <c r="Q118" s="52">
        <v>200931.95759717314</v>
      </c>
      <c r="R118" s="53">
        <v>159900</v>
      </c>
      <c r="S118" s="54">
        <v>109.48056793212891</v>
      </c>
      <c r="T118" s="54">
        <v>86</v>
      </c>
      <c r="U118" s="55">
        <v>0.97658443450927734</v>
      </c>
      <c r="V118" s="56">
        <v>1</v>
      </c>
      <c r="W118" s="53">
        <v>179674.16666666666</v>
      </c>
      <c r="X118" s="53">
        <v>159925</v>
      </c>
      <c r="Y118" s="52">
        <v>175924.54545454544</v>
      </c>
      <c r="Z118" s="53">
        <v>169000</v>
      </c>
      <c r="AA118" s="54">
        <v>88.581817626953125</v>
      </c>
      <c r="AB118" s="54">
        <v>82</v>
      </c>
      <c r="AC118" s="55">
        <v>0.93395000696182251</v>
      </c>
      <c r="AD118" s="56">
        <v>0.95555555820465088</v>
      </c>
      <c r="AE118" s="52">
        <v>174130.55555555556</v>
      </c>
      <c r="AF118" s="53">
        <v>168750</v>
      </c>
      <c r="AG118" s="54">
        <v>103.34444427490234</v>
      </c>
      <c r="AH118" s="54">
        <v>74.5</v>
      </c>
      <c r="AI118" s="55">
        <v>0.95687878131866455</v>
      </c>
      <c r="AJ118" s="56">
        <v>0.98130321502685547</v>
      </c>
      <c r="AK118" s="57">
        <v>876</v>
      </c>
      <c r="AL118" s="58">
        <v>160805365</v>
      </c>
      <c r="AM118" s="59">
        <v>1327</v>
      </c>
      <c r="AN118" s="60">
        <v>890</v>
      </c>
      <c r="AO118" s="61">
        <v>183567.76826484018</v>
      </c>
      <c r="AP118" s="58">
        <v>170000</v>
      </c>
      <c r="AQ118" s="59">
        <v>75.792236328125</v>
      </c>
      <c r="AR118" s="59">
        <v>49</v>
      </c>
      <c r="AS118" s="62">
        <v>0.97159862518310547</v>
      </c>
      <c r="AT118" s="62">
        <v>0.97974681854248047</v>
      </c>
      <c r="AU118" s="62">
        <v>0.94812667369842529</v>
      </c>
      <c r="AV118" s="63">
        <v>0.96665549278259277</v>
      </c>
      <c r="AW118" s="58">
        <v>191770.19743782969</v>
      </c>
      <c r="AX118" s="58">
        <v>171900</v>
      </c>
      <c r="AY118" s="61">
        <v>187027.97865168541</v>
      </c>
      <c r="AZ118" s="58">
        <v>174700</v>
      </c>
      <c r="BA118" s="59">
        <v>75.634834289550781</v>
      </c>
      <c r="BB118" s="59">
        <v>50</v>
      </c>
      <c r="BC118" s="62">
        <v>0.94673985242843628</v>
      </c>
      <c r="BD118" s="63">
        <v>0.96576464176177979</v>
      </c>
    </row>
    <row r="119" spans="1:56" x14ac:dyDescent="0.3">
      <c r="A119" s="47">
        <v>41944</v>
      </c>
      <c r="B119" s="48">
        <v>67</v>
      </c>
      <c r="C119" s="49">
        <v>310</v>
      </c>
      <c r="D119" s="50">
        <v>4.2758622169494629</v>
      </c>
      <c r="E119" s="49">
        <v>78</v>
      </c>
      <c r="F119" s="49">
        <v>42</v>
      </c>
      <c r="G119" s="49">
        <v>107</v>
      </c>
      <c r="H119" s="51">
        <v>13216920</v>
      </c>
      <c r="I119" s="52">
        <v>197267.46268656716</v>
      </c>
      <c r="J119" s="53">
        <v>179000</v>
      </c>
      <c r="K119" s="54">
        <v>77.447761535644531</v>
      </c>
      <c r="L119" s="54">
        <v>53</v>
      </c>
      <c r="M119" s="55">
        <v>0.97605401277542114</v>
      </c>
      <c r="N119" s="55">
        <v>0.98239296674728394</v>
      </c>
      <c r="O119" s="55">
        <v>0.93698292970657349</v>
      </c>
      <c r="P119" s="56">
        <v>0.96388888359069824</v>
      </c>
      <c r="Q119" s="52">
        <v>200661.93548387097</v>
      </c>
      <c r="R119" s="53">
        <v>164950</v>
      </c>
      <c r="S119" s="54">
        <v>106.02581024169922</v>
      </c>
      <c r="T119" s="54">
        <v>89.5</v>
      </c>
      <c r="U119" s="55">
        <v>0.97524416446685791</v>
      </c>
      <c r="V119" s="56">
        <v>1</v>
      </c>
      <c r="W119" s="53">
        <v>189309.61538461538</v>
      </c>
      <c r="X119" s="53">
        <v>170000</v>
      </c>
      <c r="Y119" s="52">
        <v>175279.76190476189</v>
      </c>
      <c r="Z119" s="53">
        <v>168750</v>
      </c>
      <c r="AA119" s="54">
        <v>55.190475463867188</v>
      </c>
      <c r="AB119" s="54">
        <v>40</v>
      </c>
      <c r="AC119" s="55">
        <v>0.93929523229598999</v>
      </c>
      <c r="AD119" s="56">
        <v>0.96469700336456299</v>
      </c>
      <c r="AE119" s="52">
        <v>171863.55140186916</v>
      </c>
      <c r="AF119" s="53">
        <v>169000</v>
      </c>
      <c r="AG119" s="54">
        <v>88.766357421875</v>
      </c>
      <c r="AH119" s="54">
        <v>57</v>
      </c>
      <c r="AI119" s="55">
        <v>0.96433830261230469</v>
      </c>
      <c r="AJ119" s="56">
        <v>1</v>
      </c>
      <c r="AK119" s="57">
        <v>806</v>
      </c>
      <c r="AL119" s="58">
        <v>149103950</v>
      </c>
      <c r="AM119" s="59">
        <v>1261</v>
      </c>
      <c r="AN119" s="60">
        <v>835</v>
      </c>
      <c r="AO119" s="61">
        <v>184992.49379652605</v>
      </c>
      <c r="AP119" s="58">
        <v>173200</v>
      </c>
      <c r="AQ119" s="59">
        <v>76.081886291503906</v>
      </c>
      <c r="AR119" s="59">
        <v>49</v>
      </c>
      <c r="AS119" s="62">
        <v>0.97271567583084106</v>
      </c>
      <c r="AT119" s="62">
        <v>0.97974681854248047</v>
      </c>
      <c r="AU119" s="62">
        <v>0.94952988624572754</v>
      </c>
      <c r="AV119" s="63">
        <v>0.96684980392456055</v>
      </c>
      <c r="AW119" s="58">
        <v>192403.29659000793</v>
      </c>
      <c r="AX119" s="58">
        <v>174500</v>
      </c>
      <c r="AY119" s="61">
        <v>187759.34251497005</v>
      </c>
      <c r="AZ119" s="58">
        <v>174900</v>
      </c>
      <c r="BA119" s="59">
        <v>74.782035827636719</v>
      </c>
      <c r="BB119" s="59">
        <v>49</v>
      </c>
      <c r="BC119" s="62">
        <v>0.94758230447769165</v>
      </c>
      <c r="BD119" s="63">
        <v>0.96650946140289307</v>
      </c>
    </row>
    <row r="120" spans="1:56" x14ac:dyDescent="0.3">
      <c r="A120" s="47">
        <v>41913</v>
      </c>
      <c r="B120" s="48">
        <v>88</v>
      </c>
      <c r="C120" s="49">
        <v>306</v>
      </c>
      <c r="D120" s="50">
        <v>4.2747378349304199</v>
      </c>
      <c r="E120" s="49">
        <v>87</v>
      </c>
      <c r="F120" s="49">
        <v>99</v>
      </c>
      <c r="G120" s="49">
        <v>124</v>
      </c>
      <c r="H120" s="51">
        <v>15845646</v>
      </c>
      <c r="I120" s="52">
        <v>180064.15909090909</v>
      </c>
      <c r="J120" s="53">
        <v>169500</v>
      </c>
      <c r="K120" s="54">
        <v>81.125</v>
      </c>
      <c r="L120" s="54">
        <v>55</v>
      </c>
      <c r="M120" s="55">
        <v>0.96146994829177856</v>
      </c>
      <c r="N120" s="55">
        <v>0.97503268718719482</v>
      </c>
      <c r="O120" s="55">
        <v>0.94850397109985352</v>
      </c>
      <c r="P120" s="56">
        <v>0.96524190902709961</v>
      </c>
      <c r="Q120" s="52">
        <v>197975.85947712418</v>
      </c>
      <c r="R120" s="53">
        <v>164950</v>
      </c>
      <c r="S120" s="54">
        <v>97.450981140136719</v>
      </c>
      <c r="T120" s="54">
        <v>74</v>
      </c>
      <c r="U120" s="55">
        <v>0.97311824560165405</v>
      </c>
      <c r="V120" s="56">
        <v>1</v>
      </c>
      <c r="W120" s="53">
        <v>200818.10344827586</v>
      </c>
      <c r="X120" s="53">
        <v>185000</v>
      </c>
      <c r="Y120" s="52">
        <v>187289.898989899</v>
      </c>
      <c r="Z120" s="53">
        <v>179000</v>
      </c>
      <c r="AA120" s="54">
        <v>72.161613464355469</v>
      </c>
      <c r="AB120" s="54">
        <v>55</v>
      </c>
      <c r="AC120" s="55">
        <v>0.94354164600372314</v>
      </c>
      <c r="AD120" s="56">
        <v>0.96388888359069824</v>
      </c>
      <c r="AE120" s="52">
        <v>189759.67741935485</v>
      </c>
      <c r="AF120" s="53">
        <v>180000</v>
      </c>
      <c r="AG120" s="54">
        <v>91.233871459960938</v>
      </c>
      <c r="AH120" s="54">
        <v>55</v>
      </c>
      <c r="AI120" s="55">
        <v>0.96466046571731567</v>
      </c>
      <c r="AJ120" s="56">
        <v>1</v>
      </c>
      <c r="AK120" s="57">
        <v>739</v>
      </c>
      <c r="AL120" s="58">
        <v>135887030</v>
      </c>
      <c r="AM120" s="59">
        <v>1183</v>
      </c>
      <c r="AN120" s="60">
        <v>793</v>
      </c>
      <c r="AO120" s="61">
        <v>183879.60757780785</v>
      </c>
      <c r="AP120" s="58">
        <v>172900</v>
      </c>
      <c r="AQ120" s="59">
        <v>75.958053588867188</v>
      </c>
      <c r="AR120" s="59">
        <v>49</v>
      </c>
      <c r="AS120" s="62">
        <v>0.97241300344467163</v>
      </c>
      <c r="AT120" s="62">
        <v>0.97970610857009888</v>
      </c>
      <c r="AU120" s="62">
        <v>0.95066744089126587</v>
      </c>
      <c r="AV120" s="63">
        <v>0.96716415882110596</v>
      </c>
      <c r="AW120" s="58">
        <v>192607.27557058327</v>
      </c>
      <c r="AX120" s="58">
        <v>174500</v>
      </c>
      <c r="AY120" s="61">
        <v>188420.30390920554</v>
      </c>
      <c r="AZ120" s="58">
        <v>175000</v>
      </c>
      <c r="BA120" s="59">
        <v>75.819671630859375</v>
      </c>
      <c r="BB120" s="59">
        <v>49</v>
      </c>
      <c r="BC120" s="62">
        <v>0.94802123308181763</v>
      </c>
      <c r="BD120" s="63">
        <v>0.96663814783096313</v>
      </c>
    </row>
    <row r="121" spans="1:56" x14ac:dyDescent="0.3">
      <c r="A121" s="47">
        <v>41883</v>
      </c>
      <c r="B121" s="48">
        <v>70</v>
      </c>
      <c r="C121" s="49">
        <v>359</v>
      </c>
      <c r="D121" s="50">
        <v>5.2218179702758789</v>
      </c>
      <c r="E121" s="49">
        <v>112</v>
      </c>
      <c r="F121" s="49">
        <v>69</v>
      </c>
      <c r="G121" s="49">
        <v>109</v>
      </c>
      <c r="H121" s="51">
        <v>13778628</v>
      </c>
      <c r="I121" s="52">
        <v>196837.54285714286</v>
      </c>
      <c r="J121" s="53">
        <v>198750</v>
      </c>
      <c r="K121" s="54">
        <v>77.0142822265625</v>
      </c>
      <c r="L121" s="54">
        <v>59.5</v>
      </c>
      <c r="M121" s="55">
        <v>0.95650351047515869</v>
      </c>
      <c r="N121" s="55">
        <v>0.96984672546386719</v>
      </c>
      <c r="O121" s="55">
        <v>0.92897939682006836</v>
      </c>
      <c r="P121" s="56">
        <v>0.95666664838790894</v>
      </c>
      <c r="Q121" s="52">
        <v>198223.9721448468</v>
      </c>
      <c r="R121" s="53">
        <v>169000</v>
      </c>
      <c r="S121" s="54">
        <v>99.284126281738281</v>
      </c>
      <c r="T121" s="54">
        <v>76</v>
      </c>
      <c r="U121" s="55">
        <v>0.97701722383499146</v>
      </c>
      <c r="V121" s="56">
        <v>1</v>
      </c>
      <c r="W121" s="53">
        <v>188683.82142857142</v>
      </c>
      <c r="X121" s="53">
        <v>169450</v>
      </c>
      <c r="Y121" s="52">
        <v>174486.23188405798</v>
      </c>
      <c r="Z121" s="53">
        <v>169900</v>
      </c>
      <c r="AA121" s="54">
        <v>86.768112182617188</v>
      </c>
      <c r="AB121" s="54">
        <v>71</v>
      </c>
      <c r="AC121" s="55">
        <v>0.92502439022064209</v>
      </c>
      <c r="AD121" s="56">
        <v>0.95982140302658081</v>
      </c>
      <c r="AE121" s="52">
        <v>189135.41284403671</v>
      </c>
      <c r="AF121" s="53">
        <v>174500</v>
      </c>
      <c r="AG121" s="54">
        <v>102.50458526611328</v>
      </c>
      <c r="AH121" s="54">
        <v>65</v>
      </c>
      <c r="AI121" s="55">
        <v>0.96273285150527954</v>
      </c>
      <c r="AJ121" s="56">
        <v>1</v>
      </c>
      <c r="AK121" s="57">
        <v>651</v>
      </c>
      <c r="AL121" s="58">
        <v>120041384</v>
      </c>
      <c r="AM121" s="59">
        <v>1096</v>
      </c>
      <c r="AN121" s="60">
        <v>694</v>
      </c>
      <c r="AO121" s="61">
        <v>184395.36712749617</v>
      </c>
      <c r="AP121" s="58">
        <v>172900</v>
      </c>
      <c r="AQ121" s="59">
        <v>75.259597778320313</v>
      </c>
      <c r="AR121" s="59">
        <v>48</v>
      </c>
      <c r="AS121" s="62">
        <v>0.97389227151870728</v>
      </c>
      <c r="AT121" s="62">
        <v>0.98039215803146362</v>
      </c>
      <c r="AU121" s="62">
        <v>0.95095986127853394</v>
      </c>
      <c r="AV121" s="63">
        <v>0.96774190664291382</v>
      </c>
      <c r="AW121" s="58">
        <v>191955.50364963504</v>
      </c>
      <c r="AX121" s="58">
        <v>172900</v>
      </c>
      <c r="AY121" s="61">
        <v>188581.55763688762</v>
      </c>
      <c r="AZ121" s="58">
        <v>174900</v>
      </c>
      <c r="BA121" s="59">
        <v>76.341499328613281</v>
      </c>
      <c r="BB121" s="59">
        <v>49</v>
      </c>
      <c r="BC121" s="62">
        <v>0.94866019487380981</v>
      </c>
      <c r="BD121" s="63">
        <v>0.96665549278259277</v>
      </c>
    </row>
    <row r="122" spans="1:56" x14ac:dyDescent="0.3">
      <c r="A122" s="47">
        <v>41852</v>
      </c>
      <c r="B122" s="48">
        <v>65</v>
      </c>
      <c r="C122" s="49">
        <v>360</v>
      </c>
      <c r="D122" s="50">
        <v>5.2876377105712891</v>
      </c>
      <c r="E122" s="49">
        <v>126</v>
      </c>
      <c r="F122" s="49">
        <v>75</v>
      </c>
      <c r="G122" s="49">
        <v>116</v>
      </c>
      <c r="H122" s="51">
        <v>12076200</v>
      </c>
      <c r="I122" s="52">
        <v>185787.69230769231</v>
      </c>
      <c r="J122" s="53">
        <v>181000</v>
      </c>
      <c r="K122" s="54">
        <v>69.630767822265625</v>
      </c>
      <c r="L122" s="54">
        <v>55</v>
      </c>
      <c r="M122" s="55">
        <v>0.976348876953125</v>
      </c>
      <c r="N122" s="55">
        <v>0.98305082321166992</v>
      </c>
      <c r="O122" s="55">
        <v>0.97590672969818115</v>
      </c>
      <c r="P122" s="56">
        <v>0.96240603923797607</v>
      </c>
      <c r="Q122" s="52">
        <v>196510.44166666668</v>
      </c>
      <c r="R122" s="53">
        <v>165250</v>
      </c>
      <c r="S122" s="54">
        <v>94.569442749023438</v>
      </c>
      <c r="T122" s="54">
        <v>75.5</v>
      </c>
      <c r="U122" s="55">
        <v>0.97596496343612671</v>
      </c>
      <c r="V122" s="56">
        <v>1</v>
      </c>
      <c r="W122" s="53">
        <v>198586.11111111112</v>
      </c>
      <c r="X122" s="53">
        <v>169950</v>
      </c>
      <c r="Y122" s="52">
        <v>212293.45333333334</v>
      </c>
      <c r="Z122" s="53">
        <v>189950</v>
      </c>
      <c r="AA122" s="54">
        <v>75.933334350585938</v>
      </c>
      <c r="AB122" s="54">
        <v>55</v>
      </c>
      <c r="AC122" s="55">
        <v>0.93114632368087769</v>
      </c>
      <c r="AD122" s="56">
        <v>0.95824635028839111</v>
      </c>
      <c r="AE122" s="52">
        <v>200879.38793103449</v>
      </c>
      <c r="AF122" s="53">
        <v>185900</v>
      </c>
      <c r="AG122" s="54">
        <v>86.431037902832031</v>
      </c>
      <c r="AH122" s="54">
        <v>55</v>
      </c>
      <c r="AI122" s="55">
        <v>0.97265982627868652</v>
      </c>
      <c r="AJ122" s="56">
        <v>1</v>
      </c>
      <c r="AK122" s="57">
        <v>581</v>
      </c>
      <c r="AL122" s="58">
        <v>106262756</v>
      </c>
      <c r="AM122" s="59">
        <v>984</v>
      </c>
      <c r="AN122" s="60">
        <v>625</v>
      </c>
      <c r="AO122" s="61">
        <v>182896.30981067126</v>
      </c>
      <c r="AP122" s="58">
        <v>170000</v>
      </c>
      <c r="AQ122" s="59">
        <v>75.048194885253906</v>
      </c>
      <c r="AR122" s="59">
        <v>45</v>
      </c>
      <c r="AS122" s="62">
        <v>0.97598725557327271</v>
      </c>
      <c r="AT122" s="62">
        <v>0.98243826627731323</v>
      </c>
      <c r="AU122" s="62">
        <v>0.95360809564590454</v>
      </c>
      <c r="AV122" s="63">
        <v>0.96956521272659302</v>
      </c>
      <c r="AW122" s="58">
        <v>192327.89024390245</v>
      </c>
      <c r="AX122" s="58">
        <v>174250</v>
      </c>
      <c r="AY122" s="61">
        <v>190137.68160000001</v>
      </c>
      <c r="AZ122" s="58">
        <v>175900</v>
      </c>
      <c r="BA122" s="59">
        <v>75.190399169921875</v>
      </c>
      <c r="BB122" s="59">
        <v>47</v>
      </c>
      <c r="BC122" s="62">
        <v>0.95126962661743164</v>
      </c>
      <c r="BD122" s="63">
        <v>0.96716415882110596</v>
      </c>
    </row>
    <row r="123" spans="1:56" x14ac:dyDescent="0.3">
      <c r="A123" s="47">
        <v>41821</v>
      </c>
      <c r="B123" s="48">
        <v>101</v>
      </c>
      <c r="C123" s="49">
        <v>368</v>
      </c>
      <c r="D123" s="50">
        <v>5.3592233657836914</v>
      </c>
      <c r="E123" s="49">
        <v>105</v>
      </c>
      <c r="F123" s="49">
        <v>66</v>
      </c>
      <c r="G123" s="49">
        <v>106</v>
      </c>
      <c r="H123" s="51">
        <v>19123450</v>
      </c>
      <c r="I123" s="52">
        <v>189341.08910891088</v>
      </c>
      <c r="J123" s="53">
        <v>179500</v>
      </c>
      <c r="K123" s="54">
        <v>50.287128448486328</v>
      </c>
      <c r="L123" s="54">
        <v>29</v>
      </c>
      <c r="M123" s="55">
        <v>0.9813198447227478</v>
      </c>
      <c r="N123" s="55">
        <v>0.98795181512832642</v>
      </c>
      <c r="O123" s="55">
        <v>0.95740395784378052</v>
      </c>
      <c r="P123" s="56">
        <v>0.97454547882080078</v>
      </c>
      <c r="Q123" s="52">
        <v>202159.63858695651</v>
      </c>
      <c r="R123" s="53">
        <v>172450</v>
      </c>
      <c r="S123" s="54">
        <v>90.44293212890625</v>
      </c>
      <c r="T123" s="54">
        <v>62</v>
      </c>
      <c r="U123" s="55">
        <v>0.97841566801071167</v>
      </c>
      <c r="V123" s="56">
        <v>1</v>
      </c>
      <c r="W123" s="53">
        <v>187007.6</v>
      </c>
      <c r="X123" s="53">
        <v>174000</v>
      </c>
      <c r="Y123" s="52">
        <v>190428.78787878787</v>
      </c>
      <c r="Z123" s="53">
        <v>197900</v>
      </c>
      <c r="AA123" s="54">
        <v>67.833335876464844</v>
      </c>
      <c r="AB123" s="54">
        <v>55</v>
      </c>
      <c r="AC123" s="55">
        <v>0.97747361660003662</v>
      </c>
      <c r="AD123" s="56">
        <v>0.96453630924224854</v>
      </c>
      <c r="AE123" s="52">
        <v>189509.90566037735</v>
      </c>
      <c r="AF123" s="53">
        <v>186425</v>
      </c>
      <c r="AG123" s="54">
        <v>91.867927551269531</v>
      </c>
      <c r="AH123" s="54">
        <v>62.5</v>
      </c>
      <c r="AI123" s="55">
        <v>0.98398000001907349</v>
      </c>
      <c r="AJ123" s="56">
        <v>0.98808228969573975</v>
      </c>
      <c r="AK123" s="57">
        <v>516</v>
      </c>
      <c r="AL123" s="58">
        <v>94186556</v>
      </c>
      <c r="AM123" s="59">
        <v>858</v>
      </c>
      <c r="AN123" s="60">
        <v>550</v>
      </c>
      <c r="AO123" s="61">
        <v>182532.08527131783</v>
      </c>
      <c r="AP123" s="58">
        <v>168500</v>
      </c>
      <c r="AQ123" s="59">
        <v>75.730621337890625</v>
      </c>
      <c r="AR123" s="59">
        <v>43</v>
      </c>
      <c r="AS123" s="62">
        <v>0.97594171762466431</v>
      </c>
      <c r="AT123" s="62">
        <v>0.98231792449951172</v>
      </c>
      <c r="AU123" s="62">
        <v>0.95079916715621948</v>
      </c>
      <c r="AV123" s="63">
        <v>0.96969699859619141</v>
      </c>
      <c r="AW123" s="58">
        <v>191408.8508158508</v>
      </c>
      <c r="AX123" s="58">
        <v>174700</v>
      </c>
      <c r="AY123" s="61">
        <v>187116.44</v>
      </c>
      <c r="AZ123" s="58">
        <v>174950</v>
      </c>
      <c r="BA123" s="59">
        <v>75.089088439941406</v>
      </c>
      <c r="BB123" s="59">
        <v>45</v>
      </c>
      <c r="BC123" s="62">
        <v>0.95401370525360107</v>
      </c>
      <c r="BD123" s="63">
        <v>0.96963107585906982</v>
      </c>
    </row>
    <row r="124" spans="1:56" x14ac:dyDescent="0.3">
      <c r="A124" s="47">
        <v>41791</v>
      </c>
      <c r="B124" s="48">
        <v>114</v>
      </c>
      <c r="C124" s="49">
        <v>346</v>
      </c>
      <c r="D124" s="50">
        <v>4.919431209564209</v>
      </c>
      <c r="E124" s="49">
        <v>143</v>
      </c>
      <c r="F124" s="49">
        <v>83</v>
      </c>
      <c r="G124" s="49">
        <v>139</v>
      </c>
      <c r="H124" s="51">
        <v>21261458</v>
      </c>
      <c r="I124" s="52">
        <v>186504.01754385966</v>
      </c>
      <c r="J124" s="53">
        <v>178500</v>
      </c>
      <c r="K124" s="54">
        <v>72.140350341796875</v>
      </c>
      <c r="L124" s="54">
        <v>32</v>
      </c>
      <c r="M124" s="55">
        <v>0.98118382692337036</v>
      </c>
      <c r="N124" s="55">
        <v>0.98280447721481323</v>
      </c>
      <c r="O124" s="55">
        <v>0.96412086486816406</v>
      </c>
      <c r="P124" s="56">
        <v>0.97134149074554443</v>
      </c>
      <c r="Q124" s="52">
        <v>204843.37861271677</v>
      </c>
      <c r="R124" s="53">
        <v>182450</v>
      </c>
      <c r="S124" s="54">
        <v>87.627166748046875</v>
      </c>
      <c r="T124" s="54">
        <v>59.5</v>
      </c>
      <c r="U124" s="55">
        <v>0.97681260108947754</v>
      </c>
      <c r="V124" s="56">
        <v>1</v>
      </c>
      <c r="W124" s="53">
        <v>196541.42657342658</v>
      </c>
      <c r="X124" s="53">
        <v>163000</v>
      </c>
      <c r="Y124" s="52">
        <v>191864.15662650601</v>
      </c>
      <c r="Z124" s="53">
        <v>185950</v>
      </c>
      <c r="AA124" s="54">
        <v>59.048191070556641</v>
      </c>
      <c r="AB124" s="54">
        <v>29</v>
      </c>
      <c r="AC124" s="55">
        <v>0.95653176307678223</v>
      </c>
      <c r="AD124" s="56">
        <v>0.96899223327636719</v>
      </c>
      <c r="AE124" s="52">
        <v>192692.26618705035</v>
      </c>
      <c r="AF124" s="53">
        <v>182500</v>
      </c>
      <c r="AG124" s="54">
        <v>75.561149597167969</v>
      </c>
      <c r="AH124" s="54">
        <v>30</v>
      </c>
      <c r="AI124" s="55">
        <v>0.9774852991104126</v>
      </c>
      <c r="AJ124" s="56">
        <v>1</v>
      </c>
      <c r="AK124" s="57">
        <v>415</v>
      </c>
      <c r="AL124" s="58">
        <v>75063106</v>
      </c>
      <c r="AM124" s="59">
        <v>753</v>
      </c>
      <c r="AN124" s="60">
        <v>484</v>
      </c>
      <c r="AO124" s="61">
        <v>180874.95421686748</v>
      </c>
      <c r="AP124" s="58">
        <v>162300</v>
      </c>
      <c r="AQ124" s="59">
        <v>81.922889709472656</v>
      </c>
      <c r="AR124" s="59">
        <v>49</v>
      </c>
      <c r="AS124" s="62">
        <v>0.9746328592300415</v>
      </c>
      <c r="AT124" s="62">
        <v>0.97972971200942993</v>
      </c>
      <c r="AU124" s="62">
        <v>0.94919174909591675</v>
      </c>
      <c r="AV124" s="63">
        <v>0.96794873476028442</v>
      </c>
      <c r="AW124" s="58">
        <v>192022.57104913678</v>
      </c>
      <c r="AX124" s="58">
        <v>174900</v>
      </c>
      <c r="AY124" s="61">
        <v>186664.75619834711</v>
      </c>
      <c r="AZ124" s="58">
        <v>171450</v>
      </c>
      <c r="BA124" s="59">
        <v>76.078514099121094</v>
      </c>
      <c r="BB124" s="59">
        <v>42</v>
      </c>
      <c r="BC124" s="62">
        <v>0.95081460475921631</v>
      </c>
      <c r="BD124" s="63">
        <v>0.96984851360321045</v>
      </c>
    </row>
    <row r="125" spans="1:56" x14ac:dyDescent="0.3">
      <c r="A125" s="47">
        <v>41760</v>
      </c>
      <c r="B125" s="48">
        <v>96</v>
      </c>
      <c r="C125" s="49">
        <v>331</v>
      </c>
      <c r="D125" s="50">
        <v>4.8676471710205078</v>
      </c>
      <c r="E125" s="49">
        <v>161</v>
      </c>
      <c r="F125" s="49">
        <v>103</v>
      </c>
      <c r="G125" s="49">
        <v>162</v>
      </c>
      <c r="H125" s="51">
        <v>17674980</v>
      </c>
      <c r="I125" s="52">
        <v>184114.375</v>
      </c>
      <c r="J125" s="53">
        <v>162750</v>
      </c>
      <c r="K125" s="54">
        <v>77.489585876464844</v>
      </c>
      <c r="L125" s="54">
        <v>39.5</v>
      </c>
      <c r="M125" s="55">
        <v>0.9744865894317627</v>
      </c>
      <c r="N125" s="55">
        <v>0.98182451725006104</v>
      </c>
      <c r="O125" s="55">
        <v>0.95998919010162354</v>
      </c>
      <c r="P125" s="56">
        <v>0.96992313861846924</v>
      </c>
      <c r="Q125" s="52">
        <v>204696.12386706949</v>
      </c>
      <c r="R125" s="53">
        <v>185000</v>
      </c>
      <c r="S125" s="54">
        <v>92.190330505371094</v>
      </c>
      <c r="T125" s="54">
        <v>61</v>
      </c>
      <c r="U125" s="55">
        <v>0.97520804405212402</v>
      </c>
      <c r="V125" s="56">
        <v>1</v>
      </c>
      <c r="W125" s="53">
        <v>185859.36645962732</v>
      </c>
      <c r="X125" s="53">
        <v>177500</v>
      </c>
      <c r="Y125" s="52">
        <v>195493.6796116505</v>
      </c>
      <c r="Z125" s="53">
        <v>179500</v>
      </c>
      <c r="AA125" s="54">
        <v>65.71844482421875</v>
      </c>
      <c r="AB125" s="54">
        <v>34</v>
      </c>
      <c r="AC125" s="55">
        <v>0.97109830379486084</v>
      </c>
      <c r="AD125" s="56">
        <v>0.97217327356338501</v>
      </c>
      <c r="AE125" s="52">
        <v>196235.42592592593</v>
      </c>
      <c r="AF125" s="53">
        <v>185000</v>
      </c>
      <c r="AG125" s="54">
        <v>77.796295166015625</v>
      </c>
      <c r="AH125" s="54">
        <v>33.5</v>
      </c>
      <c r="AI125" s="55">
        <v>0.97953194379806519</v>
      </c>
      <c r="AJ125" s="56">
        <v>1</v>
      </c>
      <c r="AK125" s="57">
        <v>301</v>
      </c>
      <c r="AL125" s="58">
        <v>53801648</v>
      </c>
      <c r="AM125" s="59">
        <v>610</v>
      </c>
      <c r="AN125" s="60">
        <v>401</v>
      </c>
      <c r="AO125" s="61">
        <v>178743.01661129569</v>
      </c>
      <c r="AP125" s="58">
        <v>160000</v>
      </c>
      <c r="AQ125" s="59">
        <v>85.627906799316406</v>
      </c>
      <c r="AR125" s="59">
        <v>53</v>
      </c>
      <c r="AS125" s="62">
        <v>0.97215169668197632</v>
      </c>
      <c r="AT125" s="62">
        <v>0.97949886322021484</v>
      </c>
      <c r="AU125" s="62">
        <v>0.94353753328323364</v>
      </c>
      <c r="AV125" s="63">
        <v>0.96703296899795532</v>
      </c>
      <c r="AW125" s="58">
        <v>190963.23278688526</v>
      </c>
      <c r="AX125" s="58">
        <v>177250</v>
      </c>
      <c r="AY125" s="61">
        <v>185588.5710723192</v>
      </c>
      <c r="AZ125" s="58">
        <v>165000</v>
      </c>
      <c r="BA125" s="59">
        <v>79.603492736816406</v>
      </c>
      <c r="BB125" s="59">
        <v>46</v>
      </c>
      <c r="BC125" s="62">
        <v>0.94963127374649048</v>
      </c>
      <c r="BD125" s="63">
        <v>0.97000002861022949</v>
      </c>
    </row>
    <row r="126" spans="1:56" x14ac:dyDescent="0.3">
      <c r="A126" s="47">
        <v>41730</v>
      </c>
      <c r="B126" s="48">
        <v>75</v>
      </c>
      <c r="C126" s="49">
        <v>326</v>
      </c>
      <c r="D126" s="50">
        <v>4.7882494926452637</v>
      </c>
      <c r="E126" s="49">
        <v>134</v>
      </c>
      <c r="F126" s="49">
        <v>101</v>
      </c>
      <c r="G126" s="49">
        <v>151</v>
      </c>
      <c r="H126" s="51">
        <v>13423316</v>
      </c>
      <c r="I126" s="52">
        <v>178977.54666666666</v>
      </c>
      <c r="J126" s="53">
        <v>152500</v>
      </c>
      <c r="K126" s="54">
        <v>85</v>
      </c>
      <c r="L126" s="54">
        <v>56</v>
      </c>
      <c r="M126" s="55">
        <v>0.97406858205795288</v>
      </c>
      <c r="N126" s="55">
        <v>0.97665554285049438</v>
      </c>
      <c r="O126" s="55">
        <v>0.95124828815460205</v>
      </c>
      <c r="P126" s="56">
        <v>0.96703296899795532</v>
      </c>
      <c r="Q126" s="52">
        <v>210342.69018404908</v>
      </c>
      <c r="R126" s="53">
        <v>189900</v>
      </c>
      <c r="S126" s="54">
        <v>97.503067016601563</v>
      </c>
      <c r="T126" s="54">
        <v>60</v>
      </c>
      <c r="U126" s="55">
        <v>0.98106944561004639</v>
      </c>
      <c r="V126" s="56">
        <v>1</v>
      </c>
      <c r="W126" s="53">
        <v>193564.47014925373</v>
      </c>
      <c r="X126" s="53">
        <v>179200</v>
      </c>
      <c r="Y126" s="52">
        <v>188261.08910891088</v>
      </c>
      <c r="Z126" s="53">
        <v>179900</v>
      </c>
      <c r="AA126" s="54">
        <v>80.336631774902344</v>
      </c>
      <c r="AB126" s="54">
        <v>46</v>
      </c>
      <c r="AC126" s="55">
        <v>0.95322799682617188</v>
      </c>
      <c r="AD126" s="56">
        <v>0.9684600830078125</v>
      </c>
      <c r="AE126" s="52">
        <v>186620.12582781457</v>
      </c>
      <c r="AF126" s="53">
        <v>166900</v>
      </c>
      <c r="AG126" s="54">
        <v>81.622512817382813</v>
      </c>
      <c r="AH126" s="54">
        <v>39</v>
      </c>
      <c r="AI126" s="55">
        <v>0.97859454154968262</v>
      </c>
      <c r="AJ126" s="56">
        <v>1</v>
      </c>
      <c r="AK126" s="57">
        <v>205</v>
      </c>
      <c r="AL126" s="58">
        <v>36126668</v>
      </c>
      <c r="AM126" s="59">
        <v>449</v>
      </c>
      <c r="AN126" s="60">
        <v>298</v>
      </c>
      <c r="AO126" s="61">
        <v>176227.6487804878</v>
      </c>
      <c r="AP126" s="58">
        <v>157000</v>
      </c>
      <c r="AQ126" s="59">
        <v>89.43902587890625</v>
      </c>
      <c r="AR126" s="59">
        <v>65</v>
      </c>
      <c r="AS126" s="62">
        <v>0.97105830907821655</v>
      </c>
      <c r="AT126" s="62">
        <v>0.97872340679168701</v>
      </c>
      <c r="AU126" s="62">
        <v>0.93583333492279053</v>
      </c>
      <c r="AV126" s="63">
        <v>0.96449702978134155</v>
      </c>
      <c r="AW126" s="58">
        <v>192793.34966592427</v>
      </c>
      <c r="AX126" s="58">
        <v>177000</v>
      </c>
      <c r="AY126" s="61">
        <v>182164.9932885906</v>
      </c>
      <c r="AZ126" s="58">
        <v>163000</v>
      </c>
      <c r="BA126" s="59">
        <v>84.402687072753906</v>
      </c>
      <c r="BB126" s="59">
        <v>50</v>
      </c>
      <c r="BC126" s="62">
        <v>0.94221144914627075</v>
      </c>
      <c r="BD126" s="63">
        <v>0.96837639808654785</v>
      </c>
    </row>
    <row r="127" spans="1:56" x14ac:dyDescent="0.3">
      <c r="A127" s="47">
        <v>41699</v>
      </c>
      <c r="B127" s="48">
        <v>48</v>
      </c>
      <c r="C127" s="49">
        <v>302</v>
      </c>
      <c r="D127" s="50">
        <v>4.4411764144897461</v>
      </c>
      <c r="E127" s="49">
        <v>137</v>
      </c>
      <c r="F127" s="49">
        <v>83</v>
      </c>
      <c r="G127" s="49">
        <v>122</v>
      </c>
      <c r="H127" s="51">
        <v>8319722</v>
      </c>
      <c r="I127" s="52">
        <v>173327.54166666666</v>
      </c>
      <c r="J127" s="53">
        <v>160250</v>
      </c>
      <c r="K127" s="54">
        <v>102.75</v>
      </c>
      <c r="L127" s="54">
        <v>68</v>
      </c>
      <c r="M127" s="55">
        <v>0.9709169864654541</v>
      </c>
      <c r="N127" s="55">
        <v>0.98209512233734131</v>
      </c>
      <c r="O127" s="55">
        <v>0.92163681983947754</v>
      </c>
      <c r="P127" s="56">
        <v>0.9676973819732666</v>
      </c>
      <c r="Q127" s="52">
        <v>203789.73509933776</v>
      </c>
      <c r="R127" s="53">
        <v>170950</v>
      </c>
      <c r="S127" s="54">
        <v>98.970199584960938</v>
      </c>
      <c r="T127" s="54">
        <v>63</v>
      </c>
      <c r="U127" s="55">
        <v>0.98060983419418335</v>
      </c>
      <c r="V127" s="56">
        <v>1</v>
      </c>
      <c r="W127" s="53">
        <v>197652.18978102191</v>
      </c>
      <c r="X127" s="53">
        <v>186500</v>
      </c>
      <c r="Y127" s="52">
        <v>185418.07228915664</v>
      </c>
      <c r="Z127" s="53">
        <v>159900</v>
      </c>
      <c r="AA127" s="54">
        <v>80.469879150390625</v>
      </c>
      <c r="AB127" s="54">
        <v>40</v>
      </c>
      <c r="AC127" s="55">
        <v>0.93464016914367676</v>
      </c>
      <c r="AD127" s="56">
        <v>0.9674418568611145</v>
      </c>
      <c r="AE127" s="52">
        <v>182099.57377049181</v>
      </c>
      <c r="AF127" s="53">
        <v>161449.5</v>
      </c>
      <c r="AG127" s="54">
        <v>97.967216491699219</v>
      </c>
      <c r="AH127" s="54">
        <v>51.5</v>
      </c>
      <c r="AI127" s="55">
        <v>0.97230708599090576</v>
      </c>
      <c r="AJ127" s="56">
        <v>1</v>
      </c>
      <c r="AK127" s="57">
        <v>130</v>
      </c>
      <c r="AL127" s="58">
        <v>22703352</v>
      </c>
      <c r="AM127" s="59">
        <v>315</v>
      </c>
      <c r="AN127" s="60">
        <v>197</v>
      </c>
      <c r="AO127" s="61">
        <v>174641.16923076924</v>
      </c>
      <c r="AP127" s="58">
        <v>160250</v>
      </c>
      <c r="AQ127" s="59">
        <v>92</v>
      </c>
      <c r="AR127" s="59">
        <v>68</v>
      </c>
      <c r="AS127" s="62">
        <v>0.969321608543396</v>
      </c>
      <c r="AT127" s="62">
        <v>0.97944259643554688</v>
      </c>
      <c r="AU127" s="62">
        <v>0.92694014310836792</v>
      </c>
      <c r="AV127" s="63">
        <v>0.96428501605987549</v>
      </c>
      <c r="AW127" s="58">
        <v>192465.31746031746</v>
      </c>
      <c r="AX127" s="58">
        <v>175900</v>
      </c>
      <c r="AY127" s="61">
        <v>179039.58375634518</v>
      </c>
      <c r="AZ127" s="58">
        <v>159900</v>
      </c>
      <c r="BA127" s="59">
        <v>86.487312316894531</v>
      </c>
      <c r="BB127" s="59">
        <v>52</v>
      </c>
      <c r="BC127" s="62">
        <v>0.93656337261199951</v>
      </c>
      <c r="BD127" s="63">
        <v>0.96794873476028442</v>
      </c>
    </row>
    <row r="128" spans="1:56" x14ac:dyDescent="0.3">
      <c r="A128" s="47">
        <v>41671</v>
      </c>
      <c r="B128" s="48">
        <v>42</v>
      </c>
      <c r="C128" s="49">
        <v>242</v>
      </c>
      <c r="D128" s="50">
        <v>3.5414633750915527</v>
      </c>
      <c r="E128" s="49">
        <v>93</v>
      </c>
      <c r="F128" s="49">
        <v>60</v>
      </c>
      <c r="G128" s="49">
        <v>93</v>
      </c>
      <c r="H128" s="51">
        <v>7032000</v>
      </c>
      <c r="I128" s="52">
        <v>167428.57142857142</v>
      </c>
      <c r="J128" s="53">
        <v>146250</v>
      </c>
      <c r="K128" s="54">
        <v>81.142860412597656</v>
      </c>
      <c r="L128" s="54">
        <v>74.5</v>
      </c>
      <c r="M128" s="55">
        <v>0.96243506669998169</v>
      </c>
      <c r="N128" s="55">
        <v>0.9753950834274292</v>
      </c>
      <c r="O128" s="55">
        <v>0.90879380702972412</v>
      </c>
      <c r="P128" s="56">
        <v>0.94702243804931641</v>
      </c>
      <c r="Q128" s="52">
        <v>205334.57851239669</v>
      </c>
      <c r="R128" s="53">
        <v>158700</v>
      </c>
      <c r="S128" s="54">
        <v>104.08677673339844</v>
      </c>
      <c r="T128" s="54">
        <v>73</v>
      </c>
      <c r="U128" s="55">
        <v>0.97458362579345703</v>
      </c>
      <c r="V128" s="56">
        <v>1</v>
      </c>
      <c r="W128" s="53">
        <v>208774.67741935485</v>
      </c>
      <c r="X128" s="53">
        <v>179900</v>
      </c>
      <c r="Y128" s="52">
        <v>178111.63333333333</v>
      </c>
      <c r="Z128" s="53">
        <v>161449.5</v>
      </c>
      <c r="AA128" s="54">
        <v>92.083335876464844</v>
      </c>
      <c r="AB128" s="54">
        <v>44</v>
      </c>
      <c r="AC128" s="55">
        <v>0.95350277423858643</v>
      </c>
      <c r="AD128" s="56">
        <v>0.9756617546081543</v>
      </c>
      <c r="AE128" s="52">
        <v>184855.89247311829</v>
      </c>
      <c r="AF128" s="53">
        <v>165000</v>
      </c>
      <c r="AG128" s="54">
        <v>126.20429992675781</v>
      </c>
      <c r="AH128" s="54">
        <v>73</v>
      </c>
      <c r="AI128" s="55">
        <v>0.97002774477005005</v>
      </c>
      <c r="AJ128" s="56">
        <v>1</v>
      </c>
      <c r="AK128" s="57">
        <v>82</v>
      </c>
      <c r="AL128" s="58">
        <v>14383630</v>
      </c>
      <c r="AM128" s="59">
        <v>178</v>
      </c>
      <c r="AN128" s="60">
        <v>114</v>
      </c>
      <c r="AO128" s="61">
        <v>175410.12195121951</v>
      </c>
      <c r="AP128" s="58">
        <v>160450</v>
      </c>
      <c r="AQ128" s="59">
        <v>85.707313537597656</v>
      </c>
      <c r="AR128" s="59">
        <v>65.5</v>
      </c>
      <c r="AS128" s="62">
        <v>0.96838772296905518</v>
      </c>
      <c r="AT128" s="62">
        <v>0.97910237312316895</v>
      </c>
      <c r="AU128" s="62">
        <v>0.93004453182220459</v>
      </c>
      <c r="AV128" s="63">
        <v>0.96029698848724365</v>
      </c>
      <c r="AW128" s="58">
        <v>188473.17415730338</v>
      </c>
      <c r="AX128" s="58">
        <v>160400</v>
      </c>
      <c r="AY128" s="61">
        <v>174395.59649122806</v>
      </c>
      <c r="AZ128" s="58">
        <v>159949.5</v>
      </c>
      <c r="BA128" s="59">
        <v>90.868423461914063</v>
      </c>
      <c r="BB128" s="59">
        <v>71</v>
      </c>
      <c r="BC128" s="62">
        <v>0.93796360492706299</v>
      </c>
      <c r="BD128" s="63">
        <v>0.96875697374343872</v>
      </c>
    </row>
    <row r="129" spans="1:56" x14ac:dyDescent="0.3">
      <c r="A129" s="47">
        <v>41640</v>
      </c>
      <c r="B129" s="48">
        <v>40</v>
      </c>
      <c r="C129" s="49">
        <v>229</v>
      </c>
      <c r="D129" s="50">
        <v>3.3390035629272461</v>
      </c>
      <c r="E129" s="49">
        <v>85</v>
      </c>
      <c r="F129" s="49">
        <v>54</v>
      </c>
      <c r="G129" s="49">
        <v>73</v>
      </c>
      <c r="H129" s="51">
        <v>7351630</v>
      </c>
      <c r="I129" s="52">
        <v>183790.75</v>
      </c>
      <c r="J129" s="53">
        <v>175750</v>
      </c>
      <c r="K129" s="54">
        <v>90.5</v>
      </c>
      <c r="L129" s="54">
        <v>48</v>
      </c>
      <c r="M129" s="55">
        <v>0.97463804483413696</v>
      </c>
      <c r="N129" s="55">
        <v>0.98642420768737793</v>
      </c>
      <c r="O129" s="55">
        <v>0.95235776901245117</v>
      </c>
      <c r="P129" s="56">
        <v>0.96899384260177612</v>
      </c>
      <c r="Q129" s="52">
        <v>198847.0655021834</v>
      </c>
      <c r="R129" s="53">
        <v>159800</v>
      </c>
      <c r="S129" s="54">
        <v>109.77729034423828</v>
      </c>
      <c r="T129" s="54">
        <v>87</v>
      </c>
      <c r="U129" s="55">
        <v>0.97251260280609131</v>
      </c>
      <c r="V129" s="56">
        <v>1</v>
      </c>
      <c r="W129" s="53">
        <v>166260.9411764706</v>
      </c>
      <c r="X129" s="53">
        <v>147250</v>
      </c>
      <c r="Y129" s="52">
        <v>170266.66666666666</v>
      </c>
      <c r="Z129" s="53">
        <v>152450</v>
      </c>
      <c r="AA129" s="54">
        <v>89.518516540527344</v>
      </c>
      <c r="AB129" s="54">
        <v>75.5</v>
      </c>
      <c r="AC129" s="55">
        <v>0.92069792747497559</v>
      </c>
      <c r="AD129" s="56">
        <v>0.9554142951965332</v>
      </c>
      <c r="AE129" s="52">
        <v>180663.01369863015</v>
      </c>
      <c r="AF129" s="53">
        <v>169000</v>
      </c>
      <c r="AG129" s="54">
        <v>74.739723205566406</v>
      </c>
      <c r="AH129" s="54">
        <v>65</v>
      </c>
      <c r="AI129" s="55">
        <v>0.96245253086090088</v>
      </c>
      <c r="AJ129" s="56">
        <v>1</v>
      </c>
      <c r="AK129" s="57">
        <v>40</v>
      </c>
      <c r="AL129" s="58">
        <v>7351630</v>
      </c>
      <c r="AM129" s="59">
        <v>85</v>
      </c>
      <c r="AN129" s="60">
        <v>54</v>
      </c>
      <c r="AO129" s="61">
        <v>183790.75</v>
      </c>
      <c r="AP129" s="58">
        <v>175750</v>
      </c>
      <c r="AQ129" s="59">
        <v>90.5</v>
      </c>
      <c r="AR129" s="59">
        <v>48</v>
      </c>
      <c r="AS129" s="62">
        <v>0.97463804483413696</v>
      </c>
      <c r="AT129" s="62">
        <v>0.98642420768737793</v>
      </c>
      <c r="AU129" s="62">
        <v>0.95235776901245117</v>
      </c>
      <c r="AV129" s="63">
        <v>0.96899384260177612</v>
      </c>
      <c r="AW129" s="58">
        <v>166260.9411764706</v>
      </c>
      <c r="AX129" s="58">
        <v>147250</v>
      </c>
      <c r="AY129" s="61">
        <v>170266.66666666666</v>
      </c>
      <c r="AZ129" s="58">
        <v>152450</v>
      </c>
      <c r="BA129" s="59">
        <v>89.518516540527344</v>
      </c>
      <c r="BB129" s="59">
        <v>75.5</v>
      </c>
      <c r="BC129" s="62">
        <v>0.92069792747497559</v>
      </c>
      <c r="BD129" s="63">
        <v>0.9554142951965332</v>
      </c>
    </row>
    <row r="130" spans="1:56" x14ac:dyDescent="0.3">
      <c r="A130" s="47">
        <v>41609</v>
      </c>
      <c r="B130" s="48">
        <v>64</v>
      </c>
      <c r="C130" s="49">
        <v>228</v>
      </c>
      <c r="D130" s="50">
        <v>3.3163635730743408</v>
      </c>
      <c r="E130" s="49">
        <v>42</v>
      </c>
      <c r="F130" s="49">
        <v>42</v>
      </c>
      <c r="G130" s="49">
        <v>65</v>
      </c>
      <c r="H130" s="51">
        <v>12395616</v>
      </c>
      <c r="I130" s="52">
        <v>193681.5</v>
      </c>
      <c r="J130" s="53">
        <v>172450</v>
      </c>
      <c r="K130" s="54">
        <v>88.078125</v>
      </c>
      <c r="L130" s="54">
        <v>63</v>
      </c>
      <c r="M130" s="55">
        <v>0.9684259295463562</v>
      </c>
      <c r="N130" s="55">
        <v>0.97482359409332275</v>
      </c>
      <c r="O130" s="55">
        <v>0.94437980651855469</v>
      </c>
      <c r="P130" s="56">
        <v>0.95811784267425537</v>
      </c>
      <c r="Q130" s="52">
        <v>198686.1798245614</v>
      </c>
      <c r="R130" s="53">
        <v>162500</v>
      </c>
      <c r="S130" s="54">
        <v>111.78508758544922</v>
      </c>
      <c r="T130" s="54">
        <v>92</v>
      </c>
      <c r="U130" s="55">
        <v>0.96847164630889893</v>
      </c>
      <c r="V130" s="56">
        <v>1</v>
      </c>
      <c r="W130" s="53">
        <v>173455.95238095237</v>
      </c>
      <c r="X130" s="53">
        <v>146000</v>
      </c>
      <c r="Y130" s="52">
        <v>196300</v>
      </c>
      <c r="Z130" s="53">
        <v>173950</v>
      </c>
      <c r="AA130" s="54">
        <v>94.26190185546875</v>
      </c>
      <c r="AB130" s="54">
        <v>61</v>
      </c>
      <c r="AC130" s="55">
        <v>0.95836639404296875</v>
      </c>
      <c r="AD130" s="56">
        <v>0.96899384260177612</v>
      </c>
      <c r="AE130" s="52">
        <v>203934.61538461538</v>
      </c>
      <c r="AF130" s="53">
        <v>184900</v>
      </c>
      <c r="AG130" s="54">
        <v>70.615386962890625</v>
      </c>
      <c r="AH130" s="54">
        <v>61</v>
      </c>
      <c r="AI130" s="55">
        <v>0.98379427194595337</v>
      </c>
      <c r="AJ130" s="56">
        <v>1</v>
      </c>
      <c r="AK130" s="57">
        <v>825</v>
      </c>
      <c r="AL130" s="58">
        <v>152367519</v>
      </c>
      <c r="AM130" s="59">
        <v>1189</v>
      </c>
      <c r="AN130" s="60">
        <v>812</v>
      </c>
      <c r="AO130" s="61">
        <v>184687.90181818182</v>
      </c>
      <c r="AP130" s="58">
        <v>169900</v>
      </c>
      <c r="AQ130" s="59">
        <v>76.832725524902344</v>
      </c>
      <c r="AR130" s="59">
        <v>47</v>
      </c>
      <c r="AS130" s="62">
        <v>0.96711921691894531</v>
      </c>
      <c r="AT130" s="62">
        <v>0.97819578647613525</v>
      </c>
      <c r="AU130" s="62">
        <v>0.94270002841949463</v>
      </c>
      <c r="AV130" s="63">
        <v>0.96465766429901123</v>
      </c>
      <c r="AW130" s="58">
        <v>191736.53238015139</v>
      </c>
      <c r="AX130" s="58">
        <v>169900</v>
      </c>
      <c r="AY130" s="61">
        <v>191804.16133004928</v>
      </c>
      <c r="AZ130" s="58">
        <v>173375</v>
      </c>
      <c r="BA130" s="59">
        <v>75.535713195800781</v>
      </c>
      <c r="BB130" s="59">
        <v>46</v>
      </c>
      <c r="BC130" s="62">
        <v>0.9445120096206665</v>
      </c>
      <c r="BD130" s="63">
        <v>0.9650387167930603</v>
      </c>
    </row>
    <row r="131" spans="1:56" x14ac:dyDescent="0.3">
      <c r="A131" s="47">
        <v>41579</v>
      </c>
      <c r="B131" s="48">
        <v>56</v>
      </c>
      <c r="C131" s="49">
        <v>256</v>
      </c>
      <c r="D131" s="50">
        <v>3.7925925254821777</v>
      </c>
      <c r="E131" s="49">
        <v>76</v>
      </c>
      <c r="F131" s="49">
        <v>54</v>
      </c>
      <c r="G131" s="49">
        <v>88</v>
      </c>
      <c r="H131" s="51">
        <v>10121586</v>
      </c>
      <c r="I131" s="52">
        <v>180742.60714285713</v>
      </c>
      <c r="J131" s="53">
        <v>163500</v>
      </c>
      <c r="K131" s="54">
        <v>81.642860412597656</v>
      </c>
      <c r="L131" s="54">
        <v>71.5</v>
      </c>
      <c r="M131" s="55">
        <v>0.96609032154083252</v>
      </c>
      <c r="N131" s="55">
        <v>0.97195029258728027</v>
      </c>
      <c r="O131" s="55">
        <v>0.93717306852340698</v>
      </c>
      <c r="P131" s="56">
        <v>0.95038807392120361</v>
      </c>
      <c r="Q131" s="52">
        <v>196470.40625</v>
      </c>
      <c r="R131" s="53">
        <v>165000</v>
      </c>
      <c r="S131" s="54">
        <v>99.9375</v>
      </c>
      <c r="T131" s="54">
        <v>70</v>
      </c>
      <c r="U131" s="55">
        <v>0.96643120050430298</v>
      </c>
      <c r="V131" s="56">
        <v>1</v>
      </c>
      <c r="W131" s="53">
        <v>199588.80263157896</v>
      </c>
      <c r="X131" s="53">
        <v>176200</v>
      </c>
      <c r="Y131" s="52">
        <v>195773.14814814815</v>
      </c>
      <c r="Z131" s="53">
        <v>182500</v>
      </c>
      <c r="AA131" s="54">
        <v>79.425926208496094</v>
      </c>
      <c r="AB131" s="54">
        <v>54.5</v>
      </c>
      <c r="AC131" s="55">
        <v>0.93810981512069702</v>
      </c>
      <c r="AD131" s="56">
        <v>0.95845317840576172</v>
      </c>
      <c r="AE131" s="52">
        <v>201708.51136363635</v>
      </c>
      <c r="AF131" s="53">
        <v>183400</v>
      </c>
      <c r="AG131" s="54">
        <v>88.5</v>
      </c>
      <c r="AH131" s="54">
        <v>64</v>
      </c>
      <c r="AI131" s="55">
        <v>0.97457939386367798</v>
      </c>
      <c r="AJ131" s="56">
        <v>1</v>
      </c>
      <c r="AK131" s="57">
        <v>761</v>
      </c>
      <c r="AL131" s="58">
        <v>139971903</v>
      </c>
      <c r="AM131" s="59">
        <v>1147</v>
      </c>
      <c r="AN131" s="60">
        <v>770</v>
      </c>
      <c r="AO131" s="61">
        <v>183931.54139290407</v>
      </c>
      <c r="AP131" s="58">
        <v>169500</v>
      </c>
      <c r="AQ131" s="59">
        <v>75.886993408203125</v>
      </c>
      <c r="AR131" s="59">
        <v>46</v>
      </c>
      <c r="AS131" s="62">
        <v>0.96700918674468994</v>
      </c>
      <c r="AT131" s="62">
        <v>0.97832131385803223</v>
      </c>
      <c r="AU131" s="62">
        <v>0.94255822896957397</v>
      </c>
      <c r="AV131" s="63">
        <v>0.96503758430480957</v>
      </c>
      <c r="AW131" s="58">
        <v>192405.91717523977</v>
      </c>
      <c r="AX131" s="58">
        <v>169900</v>
      </c>
      <c r="AY131" s="61">
        <v>191558.93376623376</v>
      </c>
      <c r="AZ131" s="58">
        <v>173375</v>
      </c>
      <c r="BA131" s="59">
        <v>74.5142822265625</v>
      </c>
      <c r="BB131" s="59">
        <v>45</v>
      </c>
      <c r="BC131" s="62">
        <v>0.94375437498092651</v>
      </c>
      <c r="BD131" s="63">
        <v>0.96474730968475342</v>
      </c>
    </row>
    <row r="132" spans="1:56" x14ac:dyDescent="0.3">
      <c r="A132" s="47">
        <v>41548</v>
      </c>
      <c r="B132" s="48">
        <v>54</v>
      </c>
      <c r="C132" s="49">
        <v>265</v>
      </c>
      <c r="D132" s="50">
        <v>3.8875308036804199</v>
      </c>
      <c r="E132" s="49">
        <v>88</v>
      </c>
      <c r="F132" s="49">
        <v>51</v>
      </c>
      <c r="G132" s="49">
        <v>84</v>
      </c>
      <c r="H132" s="51">
        <v>9070720</v>
      </c>
      <c r="I132" s="52">
        <v>167976.29629629629</v>
      </c>
      <c r="J132" s="53">
        <v>160500</v>
      </c>
      <c r="K132" s="54">
        <v>77.833335876464844</v>
      </c>
      <c r="L132" s="54">
        <v>53.5</v>
      </c>
      <c r="M132" s="55">
        <v>0.95628517866134644</v>
      </c>
      <c r="N132" s="55">
        <v>0.97231197357177734</v>
      </c>
      <c r="O132" s="55">
        <v>0.93133491277694702</v>
      </c>
      <c r="P132" s="56">
        <v>0.95833331346511841</v>
      </c>
      <c r="Q132" s="52">
        <v>197728.30188679244</v>
      </c>
      <c r="R132" s="53">
        <v>165000</v>
      </c>
      <c r="S132" s="54">
        <v>94.479248046875</v>
      </c>
      <c r="T132" s="54">
        <v>68</v>
      </c>
      <c r="U132" s="55">
        <v>0.96936267614364624</v>
      </c>
      <c r="V132" s="56">
        <v>1</v>
      </c>
      <c r="W132" s="53">
        <v>187867.95454545456</v>
      </c>
      <c r="X132" s="53">
        <v>165000</v>
      </c>
      <c r="Y132" s="52">
        <v>195203.90196078431</v>
      </c>
      <c r="Z132" s="53">
        <v>165000</v>
      </c>
      <c r="AA132" s="54">
        <v>90.254905700683594</v>
      </c>
      <c r="AB132" s="54">
        <v>82</v>
      </c>
      <c r="AC132" s="55">
        <v>0.94037973880767822</v>
      </c>
      <c r="AD132" s="56">
        <v>0.94420599937438965</v>
      </c>
      <c r="AE132" s="52">
        <v>198444.03571428571</v>
      </c>
      <c r="AF132" s="53">
        <v>180900</v>
      </c>
      <c r="AG132" s="54">
        <v>88.107139587402344</v>
      </c>
      <c r="AH132" s="54">
        <v>65</v>
      </c>
      <c r="AI132" s="55">
        <v>0.97495186328887939</v>
      </c>
      <c r="AJ132" s="56">
        <v>1</v>
      </c>
      <c r="AK132" s="57">
        <v>705</v>
      </c>
      <c r="AL132" s="58">
        <v>129850317</v>
      </c>
      <c r="AM132" s="59">
        <v>1071</v>
      </c>
      <c r="AN132" s="60">
        <v>716</v>
      </c>
      <c r="AO132" s="61">
        <v>184184.84680851063</v>
      </c>
      <c r="AP132" s="58">
        <v>169900</v>
      </c>
      <c r="AQ132" s="59">
        <v>75.429786682128906</v>
      </c>
      <c r="AR132" s="59">
        <v>44</v>
      </c>
      <c r="AS132" s="62">
        <v>0.96708232164382935</v>
      </c>
      <c r="AT132" s="62">
        <v>0.97858619689941406</v>
      </c>
      <c r="AU132" s="62">
        <v>0.94298779964447021</v>
      </c>
      <c r="AV132" s="63">
        <v>0.96620625257492065</v>
      </c>
      <c r="AW132" s="58">
        <v>191896.20728291318</v>
      </c>
      <c r="AX132" s="58">
        <v>169900</v>
      </c>
      <c r="AY132" s="61">
        <v>191241.10195530727</v>
      </c>
      <c r="AZ132" s="58">
        <v>173000</v>
      </c>
      <c r="BA132" s="59">
        <v>74.143852233886719</v>
      </c>
      <c r="BB132" s="59">
        <v>44</v>
      </c>
      <c r="BC132" s="62">
        <v>0.94418126344680786</v>
      </c>
      <c r="BD132" s="63">
        <v>0.96538412570953369</v>
      </c>
    </row>
    <row r="133" spans="1:56" x14ac:dyDescent="0.3">
      <c r="A133" s="47">
        <v>41518</v>
      </c>
      <c r="B133" s="48">
        <v>62</v>
      </c>
      <c r="C133" s="49">
        <v>264</v>
      </c>
      <c r="D133" s="50">
        <v>3.9501245021820068</v>
      </c>
      <c r="E133" s="49">
        <v>89</v>
      </c>
      <c r="F133" s="49">
        <v>59</v>
      </c>
      <c r="G133" s="49">
        <v>88</v>
      </c>
      <c r="H133" s="51">
        <v>11498750</v>
      </c>
      <c r="I133" s="52">
        <v>185463.70967741936</v>
      </c>
      <c r="J133" s="53">
        <v>166250</v>
      </c>
      <c r="K133" s="54">
        <v>88.241935729980469</v>
      </c>
      <c r="L133" s="54">
        <v>53</v>
      </c>
      <c r="M133" s="55">
        <v>0.95857614278793335</v>
      </c>
      <c r="N133" s="55">
        <v>0.97373843193054199</v>
      </c>
      <c r="O133" s="55">
        <v>0.93704110383987427</v>
      </c>
      <c r="P133" s="56">
        <v>0.961403489112854</v>
      </c>
      <c r="Q133" s="52">
        <v>197061.92424242425</v>
      </c>
      <c r="R133" s="53">
        <v>161200</v>
      </c>
      <c r="S133" s="54">
        <v>98.416664123535156</v>
      </c>
      <c r="T133" s="54">
        <v>75.5</v>
      </c>
      <c r="U133" s="55">
        <v>0.96557748317718506</v>
      </c>
      <c r="V133" s="56">
        <v>1</v>
      </c>
      <c r="W133" s="53">
        <v>188167.96629213484</v>
      </c>
      <c r="X133" s="53">
        <v>168900</v>
      </c>
      <c r="Y133" s="52">
        <v>171384.71186440677</v>
      </c>
      <c r="Z133" s="53">
        <v>168000</v>
      </c>
      <c r="AA133" s="54">
        <v>86.694915771484375</v>
      </c>
      <c r="AB133" s="54">
        <v>52</v>
      </c>
      <c r="AC133" s="55">
        <v>0.92457348108291626</v>
      </c>
      <c r="AD133" s="56">
        <v>0.95208096504211426</v>
      </c>
      <c r="AE133" s="52">
        <v>190451.68181818182</v>
      </c>
      <c r="AF133" s="53">
        <v>180900</v>
      </c>
      <c r="AG133" s="54">
        <v>77.636360168457031</v>
      </c>
      <c r="AH133" s="54">
        <v>51.5</v>
      </c>
      <c r="AI133" s="55">
        <v>0.97287720441818237</v>
      </c>
      <c r="AJ133" s="56">
        <v>1</v>
      </c>
      <c r="AK133" s="57">
        <v>651</v>
      </c>
      <c r="AL133" s="58">
        <v>120779597</v>
      </c>
      <c r="AM133" s="59">
        <v>983</v>
      </c>
      <c r="AN133" s="60">
        <v>665</v>
      </c>
      <c r="AO133" s="61">
        <v>185529.33486943165</v>
      </c>
      <c r="AP133" s="58">
        <v>170000</v>
      </c>
      <c r="AQ133" s="59">
        <v>75.230415344238281</v>
      </c>
      <c r="AR133" s="59">
        <v>42</v>
      </c>
      <c r="AS133" s="62">
        <v>0.9679793119430542</v>
      </c>
      <c r="AT133" s="62">
        <v>0.97889167070388794</v>
      </c>
      <c r="AU133" s="62">
        <v>0.9439394474029541</v>
      </c>
      <c r="AV133" s="63">
        <v>0.96666663885116577</v>
      </c>
      <c r="AW133" s="58">
        <v>192256.82400813836</v>
      </c>
      <c r="AX133" s="58">
        <v>169950</v>
      </c>
      <c r="AY133" s="61">
        <v>190937.18796992482</v>
      </c>
      <c r="AZ133" s="58">
        <v>173000</v>
      </c>
      <c r="BA133" s="59">
        <v>72.908271789550781</v>
      </c>
      <c r="BB133" s="59">
        <v>42</v>
      </c>
      <c r="BC133" s="62">
        <v>0.94447368383407593</v>
      </c>
      <c r="BD133" s="63">
        <v>0.96618360280990601</v>
      </c>
    </row>
    <row r="134" spans="1:56" x14ac:dyDescent="0.3">
      <c r="A134" s="47">
        <v>41487</v>
      </c>
      <c r="B134" s="48">
        <v>72</v>
      </c>
      <c r="C134" s="49">
        <v>272</v>
      </c>
      <c r="D134" s="50">
        <v>4.1056604385375977</v>
      </c>
      <c r="E134" s="49">
        <v>92</v>
      </c>
      <c r="F134" s="49">
        <v>65</v>
      </c>
      <c r="G134" s="49">
        <v>87</v>
      </c>
      <c r="H134" s="51">
        <v>14572590</v>
      </c>
      <c r="I134" s="52">
        <v>202397.08333333334</v>
      </c>
      <c r="J134" s="53">
        <v>172800</v>
      </c>
      <c r="K134" s="54">
        <v>70.458335876464844</v>
      </c>
      <c r="L134" s="54">
        <v>45</v>
      </c>
      <c r="M134" s="55">
        <v>0.96323388814926147</v>
      </c>
      <c r="N134" s="55">
        <v>0.97485154867172241</v>
      </c>
      <c r="O134" s="55">
        <v>0.93170166015625</v>
      </c>
      <c r="P134" s="56">
        <v>0.96201181411743164</v>
      </c>
      <c r="Q134" s="52">
        <v>196897.5625</v>
      </c>
      <c r="R134" s="53">
        <v>165450</v>
      </c>
      <c r="S134" s="54">
        <v>96.301467895507813</v>
      </c>
      <c r="T134" s="54">
        <v>75.5</v>
      </c>
      <c r="U134" s="55">
        <v>0.97259807586669922</v>
      </c>
      <c r="V134" s="56">
        <v>1</v>
      </c>
      <c r="W134" s="53">
        <v>184190.20652173914</v>
      </c>
      <c r="X134" s="53">
        <v>159950</v>
      </c>
      <c r="Y134" s="52">
        <v>217161.53846153847</v>
      </c>
      <c r="Z134" s="53">
        <v>172000</v>
      </c>
      <c r="AA134" s="54">
        <v>77.230766296386719</v>
      </c>
      <c r="AB134" s="54">
        <v>54</v>
      </c>
      <c r="AC134" s="55">
        <v>0.93755447864532471</v>
      </c>
      <c r="AD134" s="56">
        <v>0.96315789222717285</v>
      </c>
      <c r="AE134" s="52">
        <v>202668.96551724139</v>
      </c>
      <c r="AF134" s="53">
        <v>184900</v>
      </c>
      <c r="AG134" s="54">
        <v>81.413795471191406</v>
      </c>
      <c r="AH134" s="54">
        <v>57</v>
      </c>
      <c r="AI134" s="55">
        <v>0.9740300178527832</v>
      </c>
      <c r="AJ134" s="56">
        <v>1</v>
      </c>
      <c r="AK134" s="57">
        <v>589</v>
      </c>
      <c r="AL134" s="58">
        <v>109280847</v>
      </c>
      <c r="AM134" s="59">
        <v>894</v>
      </c>
      <c r="AN134" s="60">
        <v>606</v>
      </c>
      <c r="AO134" s="61">
        <v>185536.2427843803</v>
      </c>
      <c r="AP134" s="58">
        <v>170000</v>
      </c>
      <c r="AQ134" s="59">
        <v>73.86077880859375</v>
      </c>
      <c r="AR134" s="59">
        <v>41</v>
      </c>
      <c r="AS134" s="62">
        <v>0.96897077560424805</v>
      </c>
      <c r="AT134" s="62">
        <v>0.97958332300186157</v>
      </c>
      <c r="AU134" s="62">
        <v>0.94466805458068848</v>
      </c>
      <c r="AV134" s="63">
        <v>0.96868473291397095</v>
      </c>
      <c r="AW134" s="58">
        <v>192663.8803131991</v>
      </c>
      <c r="AX134" s="58">
        <v>170000</v>
      </c>
      <c r="AY134" s="61">
        <v>192840.81188118813</v>
      </c>
      <c r="AZ134" s="58">
        <v>174900</v>
      </c>
      <c r="BA134" s="59">
        <v>71.566009521484375</v>
      </c>
      <c r="BB134" s="59">
        <v>40</v>
      </c>
      <c r="BC134" s="62">
        <v>0.94638150930404663</v>
      </c>
      <c r="BD134" s="63">
        <v>0.96799361705780029</v>
      </c>
    </row>
    <row r="135" spans="1:56" x14ac:dyDescent="0.3">
      <c r="A135" s="47">
        <v>41456</v>
      </c>
      <c r="B135" s="48">
        <v>121</v>
      </c>
      <c r="C135" s="49">
        <v>279</v>
      </c>
      <c r="D135" s="50">
        <v>4.0879120826721191</v>
      </c>
      <c r="E135" s="49">
        <v>90</v>
      </c>
      <c r="F135" s="49">
        <v>65</v>
      </c>
      <c r="G135" s="49">
        <v>102</v>
      </c>
      <c r="H135" s="51">
        <v>23040738</v>
      </c>
      <c r="I135" s="52">
        <v>190419.32231404958</v>
      </c>
      <c r="J135" s="53">
        <v>171500</v>
      </c>
      <c r="K135" s="54">
        <v>69.033058166503906</v>
      </c>
      <c r="L135" s="54">
        <v>29</v>
      </c>
      <c r="M135" s="55">
        <v>0.9738239049911499</v>
      </c>
      <c r="N135" s="55">
        <v>0.98153036832809448</v>
      </c>
      <c r="O135" s="55">
        <v>0.95399576425552368</v>
      </c>
      <c r="P135" s="56">
        <v>0.97474747896194458</v>
      </c>
      <c r="Q135" s="52">
        <v>204715.41218637992</v>
      </c>
      <c r="R135" s="53">
        <v>169000</v>
      </c>
      <c r="S135" s="54">
        <v>97.594978332519531</v>
      </c>
      <c r="T135" s="54">
        <v>68</v>
      </c>
      <c r="U135" s="55">
        <v>0.97487765550613403</v>
      </c>
      <c r="V135" s="56">
        <v>1</v>
      </c>
      <c r="W135" s="53">
        <v>184444.41111111111</v>
      </c>
      <c r="X135" s="53">
        <v>167475</v>
      </c>
      <c r="Y135" s="52">
        <v>186812.29230769232</v>
      </c>
      <c r="Z135" s="53">
        <v>179000</v>
      </c>
      <c r="AA135" s="54">
        <v>81.5076904296875</v>
      </c>
      <c r="AB135" s="54">
        <v>50</v>
      </c>
      <c r="AC135" s="55">
        <v>0.93709957599639893</v>
      </c>
      <c r="AD135" s="56">
        <v>0.95753365755081177</v>
      </c>
      <c r="AE135" s="52">
        <v>199410.67647058822</v>
      </c>
      <c r="AF135" s="53">
        <v>181900</v>
      </c>
      <c r="AG135" s="54">
        <v>79.588233947753906</v>
      </c>
      <c r="AH135" s="54">
        <v>49.5</v>
      </c>
      <c r="AI135" s="55">
        <v>0.97016406059265137</v>
      </c>
      <c r="AJ135" s="56">
        <v>1</v>
      </c>
      <c r="AK135" s="57">
        <v>517</v>
      </c>
      <c r="AL135" s="58">
        <v>94708257</v>
      </c>
      <c r="AM135" s="59">
        <v>802</v>
      </c>
      <c r="AN135" s="60">
        <v>541</v>
      </c>
      <c r="AO135" s="61">
        <v>183188.11798839457</v>
      </c>
      <c r="AP135" s="58">
        <v>169900</v>
      </c>
      <c r="AQ135" s="59">
        <v>74.334625244140625</v>
      </c>
      <c r="AR135" s="59">
        <v>40</v>
      </c>
      <c r="AS135" s="62">
        <v>0.96977126598358154</v>
      </c>
      <c r="AT135" s="62">
        <v>0.98137986660003662</v>
      </c>
      <c r="AU135" s="62">
        <v>0.94648081064224243</v>
      </c>
      <c r="AV135" s="63">
        <v>0.97014927864074707</v>
      </c>
      <c r="AW135" s="58">
        <v>193635.92269326682</v>
      </c>
      <c r="AX135" s="58">
        <v>173375</v>
      </c>
      <c r="AY135" s="61">
        <v>189918.72828096119</v>
      </c>
      <c r="AZ135" s="58">
        <v>174900</v>
      </c>
      <c r="BA135" s="59">
        <v>70.885398864746094</v>
      </c>
      <c r="BB135" s="59">
        <v>39</v>
      </c>
      <c r="BC135" s="62">
        <v>0.94744402170181274</v>
      </c>
      <c r="BD135" s="63">
        <v>0.96920984983444214</v>
      </c>
    </row>
    <row r="136" spans="1:56" x14ac:dyDescent="0.3">
      <c r="A136" s="47">
        <v>41426</v>
      </c>
      <c r="B136" s="48">
        <v>86</v>
      </c>
      <c r="C136" s="49">
        <v>293</v>
      </c>
      <c r="D136" s="50">
        <v>4.4506325721740723</v>
      </c>
      <c r="E136" s="49">
        <v>125</v>
      </c>
      <c r="F136" s="49">
        <v>88</v>
      </c>
      <c r="G136" s="49">
        <v>145</v>
      </c>
      <c r="H136" s="51">
        <v>17277675</v>
      </c>
      <c r="I136" s="52">
        <v>200903.1976744186</v>
      </c>
      <c r="J136" s="53">
        <v>186750</v>
      </c>
      <c r="K136" s="54">
        <v>55.848838806152344</v>
      </c>
      <c r="L136" s="54">
        <v>31.5</v>
      </c>
      <c r="M136" s="55">
        <v>0.96941345930099487</v>
      </c>
      <c r="N136" s="55">
        <v>0.98377978801727295</v>
      </c>
      <c r="O136" s="55">
        <v>0.95346254110336304</v>
      </c>
      <c r="P136" s="56">
        <v>0.97178375720977783</v>
      </c>
      <c r="Q136" s="52">
        <v>202261.84982935153</v>
      </c>
      <c r="R136" s="53">
        <v>169900</v>
      </c>
      <c r="S136" s="54">
        <v>89.501708984375</v>
      </c>
      <c r="T136" s="54">
        <v>62</v>
      </c>
      <c r="U136" s="55">
        <v>0.98120427131652832</v>
      </c>
      <c r="V136" s="56">
        <v>1</v>
      </c>
      <c r="W136" s="53">
        <v>190430.272</v>
      </c>
      <c r="X136" s="53">
        <v>165900</v>
      </c>
      <c r="Y136" s="52">
        <v>197519.43181818182</v>
      </c>
      <c r="Z136" s="53">
        <v>175750</v>
      </c>
      <c r="AA136" s="54">
        <v>66.170455932617188</v>
      </c>
      <c r="AB136" s="54">
        <v>35.5</v>
      </c>
      <c r="AC136" s="55">
        <v>0.94627934694290161</v>
      </c>
      <c r="AD136" s="56">
        <v>0.97438669204711914</v>
      </c>
      <c r="AE136" s="52">
        <v>202956.03448275861</v>
      </c>
      <c r="AF136" s="53">
        <v>178900</v>
      </c>
      <c r="AG136" s="54">
        <v>69.668968200683594</v>
      </c>
      <c r="AH136" s="54">
        <v>31</v>
      </c>
      <c r="AI136" s="55">
        <v>0.97617185115814209</v>
      </c>
      <c r="AJ136" s="56">
        <v>1</v>
      </c>
      <c r="AK136" s="57">
        <v>396</v>
      </c>
      <c r="AL136" s="58">
        <v>71667519</v>
      </c>
      <c r="AM136" s="59">
        <v>712</v>
      </c>
      <c r="AN136" s="60">
        <v>476</v>
      </c>
      <c r="AO136" s="61">
        <v>180978.58333333334</v>
      </c>
      <c r="AP136" s="58">
        <v>169000</v>
      </c>
      <c r="AQ136" s="59">
        <v>75.954544067382813</v>
      </c>
      <c r="AR136" s="59">
        <v>43</v>
      </c>
      <c r="AS136" s="62">
        <v>0.96852982044219971</v>
      </c>
      <c r="AT136" s="62">
        <v>0.98039215803146362</v>
      </c>
      <c r="AU136" s="62">
        <v>0.94417291879653931</v>
      </c>
      <c r="AV136" s="63">
        <v>0.96620625257492065</v>
      </c>
      <c r="AW136" s="58">
        <v>194797.77106741574</v>
      </c>
      <c r="AX136" s="58">
        <v>174900</v>
      </c>
      <c r="AY136" s="61">
        <v>190342.92647058822</v>
      </c>
      <c r="AZ136" s="58">
        <v>174325</v>
      </c>
      <c r="BA136" s="59">
        <v>69.43487548828125</v>
      </c>
      <c r="BB136" s="59">
        <v>37.5</v>
      </c>
      <c r="BC136" s="62">
        <v>0.9488595724105835</v>
      </c>
      <c r="BD136" s="63">
        <v>0.97028499841690063</v>
      </c>
    </row>
    <row r="137" spans="1:56" x14ac:dyDescent="0.3">
      <c r="A137" s="47">
        <v>41395</v>
      </c>
      <c r="B137" s="48">
        <v>97</v>
      </c>
      <c r="C137" s="49">
        <v>269</v>
      </c>
      <c r="D137" s="50">
        <v>4.1278772354125977</v>
      </c>
      <c r="E137" s="49">
        <v>127</v>
      </c>
      <c r="F137" s="49">
        <v>91</v>
      </c>
      <c r="G137" s="49">
        <v>165</v>
      </c>
      <c r="H137" s="51">
        <v>18197794</v>
      </c>
      <c r="I137" s="52">
        <v>187606.12371134022</v>
      </c>
      <c r="J137" s="53">
        <v>172000</v>
      </c>
      <c r="K137" s="54">
        <v>66.835052490234375</v>
      </c>
      <c r="L137" s="54">
        <v>35</v>
      </c>
      <c r="M137" s="55">
        <v>0.98092555999755859</v>
      </c>
      <c r="N137" s="55">
        <v>0.98600244522094727</v>
      </c>
      <c r="O137" s="55">
        <v>0.96197050809860229</v>
      </c>
      <c r="P137" s="56">
        <v>0.97306656837463379</v>
      </c>
      <c r="Q137" s="52">
        <v>205661.57620817845</v>
      </c>
      <c r="R137" s="53">
        <v>179950</v>
      </c>
      <c r="S137" s="54">
        <v>94.174720764160156</v>
      </c>
      <c r="T137" s="54">
        <v>71</v>
      </c>
      <c r="U137" s="55">
        <v>0.97873395681381226</v>
      </c>
      <c r="V137" s="56">
        <v>1</v>
      </c>
      <c r="W137" s="53">
        <v>200683.85039370079</v>
      </c>
      <c r="X137" s="53">
        <v>179000</v>
      </c>
      <c r="Y137" s="52">
        <v>208095.6043956044</v>
      </c>
      <c r="Z137" s="53">
        <v>188000</v>
      </c>
      <c r="AA137" s="54">
        <v>65.186813354492188</v>
      </c>
      <c r="AB137" s="54">
        <v>34</v>
      </c>
      <c r="AC137" s="55">
        <v>0.95494735240936279</v>
      </c>
      <c r="AD137" s="56">
        <v>0.96899223327636719</v>
      </c>
      <c r="AE137" s="52">
        <v>201594.75151515153</v>
      </c>
      <c r="AF137" s="53">
        <v>188000</v>
      </c>
      <c r="AG137" s="54">
        <v>67.915153503417969</v>
      </c>
      <c r="AH137" s="54">
        <v>31</v>
      </c>
      <c r="AI137" s="55">
        <v>0.97859674692153931</v>
      </c>
      <c r="AJ137" s="56">
        <v>1</v>
      </c>
      <c r="AK137" s="57">
        <v>310</v>
      </c>
      <c r="AL137" s="58">
        <v>54389844</v>
      </c>
      <c r="AM137" s="59">
        <v>587</v>
      </c>
      <c r="AN137" s="60">
        <v>388</v>
      </c>
      <c r="AO137" s="61">
        <v>175451.10967741936</v>
      </c>
      <c r="AP137" s="58">
        <v>158700</v>
      </c>
      <c r="AQ137" s="59">
        <v>81.532257080078125</v>
      </c>
      <c r="AR137" s="59">
        <v>49</v>
      </c>
      <c r="AS137" s="62">
        <v>0.96828389167785645</v>
      </c>
      <c r="AT137" s="62">
        <v>0.97911226749420166</v>
      </c>
      <c r="AU137" s="62">
        <v>0.94157904386520386</v>
      </c>
      <c r="AV137" s="63">
        <v>0.9658578634262085</v>
      </c>
      <c r="AW137" s="58">
        <v>195727.81771720614</v>
      </c>
      <c r="AX137" s="58">
        <v>178900</v>
      </c>
      <c r="AY137" s="61">
        <v>188715.26546391752</v>
      </c>
      <c r="AZ137" s="58">
        <v>172975</v>
      </c>
      <c r="BA137" s="59">
        <v>70.175254821777344</v>
      </c>
      <c r="BB137" s="59">
        <v>38</v>
      </c>
      <c r="BC137" s="62">
        <v>0.94944626092910767</v>
      </c>
      <c r="BD137" s="63">
        <v>0.96942746639251709</v>
      </c>
    </row>
    <row r="138" spans="1:56" x14ac:dyDescent="0.3">
      <c r="A138" s="47">
        <v>41365</v>
      </c>
      <c r="B138" s="48">
        <v>74</v>
      </c>
      <c r="C138" s="49">
        <v>271</v>
      </c>
      <c r="D138" s="50">
        <v>4.1961288452148438</v>
      </c>
      <c r="E138" s="49">
        <v>132</v>
      </c>
      <c r="F138" s="49">
        <v>104</v>
      </c>
      <c r="G138" s="49">
        <v>175</v>
      </c>
      <c r="H138" s="51">
        <v>12912325</v>
      </c>
      <c r="I138" s="52">
        <v>174490.87837837837</v>
      </c>
      <c r="J138" s="53">
        <v>156500</v>
      </c>
      <c r="K138" s="54">
        <v>58.56756591796875</v>
      </c>
      <c r="L138" s="54">
        <v>35</v>
      </c>
      <c r="M138" s="55">
        <v>0.96774917840957642</v>
      </c>
      <c r="N138" s="55">
        <v>0.97777777910232544</v>
      </c>
      <c r="O138" s="55">
        <v>0.94313919544219971</v>
      </c>
      <c r="P138" s="56">
        <v>0.96618360280990601</v>
      </c>
      <c r="Q138" s="52">
        <v>211709.19926199262</v>
      </c>
      <c r="R138" s="53">
        <v>189000</v>
      </c>
      <c r="S138" s="54">
        <v>93.08856201171875</v>
      </c>
      <c r="T138" s="54">
        <v>65</v>
      </c>
      <c r="U138" s="55">
        <v>0.98035460710525513</v>
      </c>
      <c r="V138" s="56">
        <v>1</v>
      </c>
      <c r="W138" s="53">
        <v>196583.70454545456</v>
      </c>
      <c r="X138" s="53">
        <v>179900</v>
      </c>
      <c r="Y138" s="52">
        <v>195396.48076923078</v>
      </c>
      <c r="Z138" s="53">
        <v>170000</v>
      </c>
      <c r="AA138" s="54">
        <v>68.759613037109375</v>
      </c>
      <c r="AB138" s="54">
        <v>39</v>
      </c>
      <c r="AC138" s="55">
        <v>0.95465743541717529</v>
      </c>
      <c r="AD138" s="56">
        <v>0.97044134140014648</v>
      </c>
      <c r="AE138" s="52">
        <v>188025.04571428572</v>
      </c>
      <c r="AF138" s="53">
        <v>170000</v>
      </c>
      <c r="AG138" s="54">
        <v>64.754287719726563</v>
      </c>
      <c r="AH138" s="54">
        <v>32</v>
      </c>
      <c r="AI138" s="55">
        <v>0.97669118642807007</v>
      </c>
      <c r="AJ138" s="56">
        <v>1</v>
      </c>
      <c r="AK138" s="57">
        <v>213</v>
      </c>
      <c r="AL138" s="58">
        <v>36192050</v>
      </c>
      <c r="AM138" s="59">
        <v>460</v>
      </c>
      <c r="AN138" s="60">
        <v>297</v>
      </c>
      <c r="AO138" s="61">
        <v>169915.72769953051</v>
      </c>
      <c r="AP138" s="58">
        <v>155000</v>
      </c>
      <c r="AQ138" s="59">
        <v>88.225349426269531</v>
      </c>
      <c r="AR138" s="59">
        <v>57</v>
      </c>
      <c r="AS138" s="62">
        <v>0.96249973773956299</v>
      </c>
      <c r="AT138" s="62">
        <v>0.97634541988372803</v>
      </c>
      <c r="AU138" s="62">
        <v>0.93220478296279907</v>
      </c>
      <c r="AV138" s="63">
        <v>0.95963495969772339</v>
      </c>
      <c r="AW138" s="58">
        <v>194359.52173913043</v>
      </c>
      <c r="AX138" s="58">
        <v>175000</v>
      </c>
      <c r="AY138" s="61">
        <v>182777.18181818182</v>
      </c>
      <c r="AZ138" s="58">
        <v>167500</v>
      </c>
      <c r="BA138" s="59">
        <v>71.703704833984375</v>
      </c>
      <c r="BB138" s="59">
        <v>39</v>
      </c>
      <c r="BC138" s="62">
        <v>0.94775503873825073</v>
      </c>
      <c r="BD138" s="63">
        <v>0.96943449974060059</v>
      </c>
    </row>
    <row r="139" spans="1:56" x14ac:dyDescent="0.3">
      <c r="A139" s="47">
        <v>41334</v>
      </c>
      <c r="B139" s="48">
        <v>52</v>
      </c>
      <c r="C139" s="49">
        <v>282</v>
      </c>
      <c r="D139" s="50">
        <v>4.4119949340820313</v>
      </c>
      <c r="E139" s="49">
        <v>125</v>
      </c>
      <c r="F139" s="49">
        <v>88</v>
      </c>
      <c r="G139" s="49">
        <v>133</v>
      </c>
      <c r="H139" s="51">
        <v>8901850</v>
      </c>
      <c r="I139" s="52">
        <v>171189.42307692306</v>
      </c>
      <c r="J139" s="53">
        <v>156750</v>
      </c>
      <c r="K139" s="54">
        <v>98.153846740722656</v>
      </c>
      <c r="L139" s="54">
        <v>63.5</v>
      </c>
      <c r="M139" s="55">
        <v>0.97331267595291138</v>
      </c>
      <c r="N139" s="55">
        <v>0.98078250885009766</v>
      </c>
      <c r="O139" s="55">
        <v>0.94973760843276978</v>
      </c>
      <c r="P139" s="56">
        <v>0.96921688318252563</v>
      </c>
      <c r="Q139" s="52">
        <v>204334.00354609929</v>
      </c>
      <c r="R139" s="53">
        <v>175000</v>
      </c>
      <c r="S139" s="54">
        <v>99.957443237304688</v>
      </c>
      <c r="T139" s="54">
        <v>58.5</v>
      </c>
      <c r="U139" s="55">
        <v>0.97945356369018555</v>
      </c>
      <c r="V139" s="56">
        <v>1</v>
      </c>
      <c r="W139" s="53">
        <v>199794.2</v>
      </c>
      <c r="X139" s="53">
        <v>174900</v>
      </c>
      <c r="Y139" s="52">
        <v>175589.64772727274</v>
      </c>
      <c r="Z139" s="53">
        <v>160425</v>
      </c>
      <c r="AA139" s="54">
        <v>47.375</v>
      </c>
      <c r="AB139" s="54">
        <v>21.5</v>
      </c>
      <c r="AC139" s="55">
        <v>0.94614982604980469</v>
      </c>
      <c r="AD139" s="56">
        <v>0.97335779666900635</v>
      </c>
      <c r="AE139" s="52">
        <v>180287.14285714287</v>
      </c>
      <c r="AF139" s="53">
        <v>161900</v>
      </c>
      <c r="AG139" s="54">
        <v>69.195487976074219</v>
      </c>
      <c r="AH139" s="54">
        <v>30</v>
      </c>
      <c r="AI139" s="55">
        <v>0.98144680261611938</v>
      </c>
      <c r="AJ139" s="56">
        <v>1</v>
      </c>
      <c r="AK139" s="57">
        <v>139</v>
      </c>
      <c r="AL139" s="58">
        <v>23279725</v>
      </c>
      <c r="AM139" s="59">
        <v>328</v>
      </c>
      <c r="AN139" s="60">
        <v>193</v>
      </c>
      <c r="AO139" s="61">
        <v>167480.03597122303</v>
      </c>
      <c r="AP139" s="58">
        <v>154500</v>
      </c>
      <c r="AQ139" s="59">
        <v>104.01438903808594</v>
      </c>
      <c r="AR139" s="59">
        <v>82</v>
      </c>
      <c r="AS139" s="62">
        <v>0.95974278450012207</v>
      </c>
      <c r="AT139" s="62">
        <v>0.97478991746902466</v>
      </c>
      <c r="AU139" s="62">
        <v>0.92642062902450562</v>
      </c>
      <c r="AV139" s="63">
        <v>0.95528793334960938</v>
      </c>
      <c r="AW139" s="58">
        <v>193464.42378048779</v>
      </c>
      <c r="AX139" s="58">
        <v>174900</v>
      </c>
      <c r="AY139" s="61">
        <v>175977.1450777202</v>
      </c>
      <c r="AZ139" s="58">
        <v>159900</v>
      </c>
      <c r="BA139" s="59">
        <v>73.290153503417969</v>
      </c>
      <c r="BB139" s="59">
        <v>40</v>
      </c>
      <c r="BC139" s="62">
        <v>0.94401627779006958</v>
      </c>
      <c r="BD139" s="63">
        <v>0.96896052360534668</v>
      </c>
    </row>
    <row r="140" spans="1:56" x14ac:dyDescent="0.3">
      <c r="A140" s="47">
        <v>41306</v>
      </c>
      <c r="B140" s="48">
        <v>45</v>
      </c>
      <c r="C140" s="49">
        <v>278</v>
      </c>
      <c r="D140" s="50">
        <v>4.2769231796264648</v>
      </c>
      <c r="E140" s="49">
        <v>122</v>
      </c>
      <c r="F140" s="49">
        <v>50</v>
      </c>
      <c r="G140" s="49">
        <v>98</v>
      </c>
      <c r="H140" s="51">
        <v>6891175</v>
      </c>
      <c r="I140" s="52">
        <v>153137.22222222222</v>
      </c>
      <c r="J140" s="53">
        <v>143700</v>
      </c>
      <c r="K140" s="54">
        <v>106.53333282470703</v>
      </c>
      <c r="L140" s="54">
        <v>94</v>
      </c>
      <c r="M140" s="55">
        <v>0.95030152797698975</v>
      </c>
      <c r="N140" s="55">
        <v>0.97358489036560059</v>
      </c>
      <c r="O140" s="55">
        <v>0.91832023859024048</v>
      </c>
      <c r="P140" s="56">
        <v>0.94645756483078003</v>
      </c>
      <c r="Q140" s="52">
        <v>196719.69064748203</v>
      </c>
      <c r="R140" s="53">
        <v>167500</v>
      </c>
      <c r="S140" s="54">
        <v>97.323738098144531</v>
      </c>
      <c r="T140" s="54">
        <v>59</v>
      </c>
      <c r="U140" s="55">
        <v>0.98143917322158813</v>
      </c>
      <c r="V140" s="56">
        <v>1</v>
      </c>
      <c r="W140" s="53">
        <v>188368.5</v>
      </c>
      <c r="X140" s="53">
        <v>179900</v>
      </c>
      <c r="Y140" s="52">
        <v>181600</v>
      </c>
      <c r="Z140" s="53">
        <v>167700</v>
      </c>
      <c r="AA140" s="54">
        <v>84.919998168945313</v>
      </c>
      <c r="AB140" s="54">
        <v>37</v>
      </c>
      <c r="AC140" s="55">
        <v>0.94895058870315552</v>
      </c>
      <c r="AD140" s="56">
        <v>0.97845596075057983</v>
      </c>
      <c r="AE140" s="52">
        <v>179035.20408163266</v>
      </c>
      <c r="AF140" s="53">
        <v>159850</v>
      </c>
      <c r="AG140" s="54">
        <v>98.469390869140625</v>
      </c>
      <c r="AH140" s="54">
        <v>67</v>
      </c>
      <c r="AI140" s="55">
        <v>0.9758230447769165</v>
      </c>
      <c r="AJ140" s="56">
        <v>1</v>
      </c>
      <c r="AK140" s="57">
        <v>87</v>
      </c>
      <c r="AL140" s="58">
        <v>14377875</v>
      </c>
      <c r="AM140" s="59">
        <v>203</v>
      </c>
      <c r="AN140" s="60">
        <v>105</v>
      </c>
      <c r="AO140" s="61">
        <v>165262.93103448275</v>
      </c>
      <c r="AP140" s="58">
        <v>152000</v>
      </c>
      <c r="AQ140" s="59">
        <v>107.51724243164063</v>
      </c>
      <c r="AR140" s="59">
        <v>88</v>
      </c>
      <c r="AS140" s="62">
        <v>0.95163208246231079</v>
      </c>
      <c r="AT140" s="62">
        <v>0.97196263074874878</v>
      </c>
      <c r="AU140" s="62">
        <v>0.91232204437255859</v>
      </c>
      <c r="AV140" s="63">
        <v>0.94433426856994629</v>
      </c>
      <c r="AW140" s="58">
        <v>189566.77832512316</v>
      </c>
      <c r="AX140" s="58">
        <v>174900</v>
      </c>
      <c r="AY140" s="61">
        <v>176301.90476190476</v>
      </c>
      <c r="AZ140" s="58">
        <v>159900</v>
      </c>
      <c r="BA140" s="59">
        <v>95.009521484375</v>
      </c>
      <c r="BB140" s="59">
        <v>73</v>
      </c>
      <c r="BC140" s="62">
        <v>0.94221097230911255</v>
      </c>
      <c r="BD140" s="63">
        <v>0.96604716777801514</v>
      </c>
    </row>
    <row r="141" spans="1:56" x14ac:dyDescent="0.3">
      <c r="A141" s="47">
        <v>41275</v>
      </c>
      <c r="B141" s="48">
        <v>42</v>
      </c>
      <c r="C141" s="49">
        <v>234</v>
      </c>
      <c r="D141" s="50">
        <v>3.604621410369873</v>
      </c>
      <c r="E141" s="49">
        <v>81</v>
      </c>
      <c r="F141" s="49">
        <v>55</v>
      </c>
      <c r="G141" s="49">
        <v>85</v>
      </c>
      <c r="H141" s="51">
        <v>7486700</v>
      </c>
      <c r="I141" s="52">
        <v>178254.76190476189</v>
      </c>
      <c r="J141" s="53">
        <v>167500</v>
      </c>
      <c r="K141" s="54">
        <v>108.57142639160156</v>
      </c>
      <c r="L141" s="54">
        <v>77</v>
      </c>
      <c r="M141" s="55">
        <v>0.95305770635604858</v>
      </c>
      <c r="N141" s="55">
        <v>0.9715811014175415</v>
      </c>
      <c r="O141" s="55">
        <v>0.90573859214782715</v>
      </c>
      <c r="P141" s="56">
        <v>0.94221103191375732</v>
      </c>
      <c r="Q141" s="52">
        <v>191896.68803418803</v>
      </c>
      <c r="R141" s="53">
        <v>157450</v>
      </c>
      <c r="S141" s="54">
        <v>113.91880035400391</v>
      </c>
      <c r="T141" s="54">
        <v>89</v>
      </c>
      <c r="U141" s="55">
        <v>0.97623628377914429</v>
      </c>
      <c r="V141" s="56">
        <v>1</v>
      </c>
      <c r="W141" s="53">
        <v>191371.59259259258</v>
      </c>
      <c r="X141" s="53">
        <v>167900</v>
      </c>
      <c r="Y141" s="52">
        <v>171485.45454545456</v>
      </c>
      <c r="Z141" s="53">
        <v>154000</v>
      </c>
      <c r="AA141" s="54">
        <v>104.18181610107422</v>
      </c>
      <c r="AB141" s="54">
        <v>88</v>
      </c>
      <c r="AC141" s="55">
        <v>0.93597060441970825</v>
      </c>
      <c r="AD141" s="56">
        <v>0.95178258419036865</v>
      </c>
      <c r="AE141" s="52">
        <v>175312.35294117648</v>
      </c>
      <c r="AF141" s="53">
        <v>154000</v>
      </c>
      <c r="AG141" s="54">
        <v>115.32941436767578</v>
      </c>
      <c r="AH141" s="54">
        <v>88</v>
      </c>
      <c r="AI141" s="55">
        <v>0.96644270420074463</v>
      </c>
      <c r="AJ141" s="56">
        <v>0.98993289470672607</v>
      </c>
      <c r="AK141" s="57">
        <v>42</v>
      </c>
      <c r="AL141" s="58">
        <v>7486700</v>
      </c>
      <c r="AM141" s="59">
        <v>81</v>
      </c>
      <c r="AN141" s="60">
        <v>55</v>
      </c>
      <c r="AO141" s="61">
        <v>178254.76190476189</v>
      </c>
      <c r="AP141" s="58">
        <v>167500</v>
      </c>
      <c r="AQ141" s="59">
        <v>108.57142639160156</v>
      </c>
      <c r="AR141" s="59">
        <v>77</v>
      </c>
      <c r="AS141" s="62">
        <v>0.95305770635604858</v>
      </c>
      <c r="AT141" s="62">
        <v>0.9715811014175415</v>
      </c>
      <c r="AU141" s="62">
        <v>0.90573859214782715</v>
      </c>
      <c r="AV141" s="63">
        <v>0.94221103191375732</v>
      </c>
      <c r="AW141" s="58">
        <v>191371.59259259258</v>
      </c>
      <c r="AX141" s="58">
        <v>167900</v>
      </c>
      <c r="AY141" s="61">
        <v>171485.45454545456</v>
      </c>
      <c r="AZ141" s="58">
        <v>154000</v>
      </c>
      <c r="BA141" s="59">
        <v>104.18181610107422</v>
      </c>
      <c r="BB141" s="59">
        <v>88</v>
      </c>
      <c r="BC141" s="62">
        <v>0.93597060441970825</v>
      </c>
      <c r="BD141" s="63">
        <v>0.95178258419036865</v>
      </c>
    </row>
    <row r="142" spans="1:56" x14ac:dyDescent="0.3">
      <c r="A142" s="47">
        <v>41244</v>
      </c>
      <c r="B142" s="48">
        <v>49</v>
      </c>
      <c r="C142" s="49">
        <v>231</v>
      </c>
      <c r="D142" s="50">
        <v>3.5538461208343506</v>
      </c>
      <c r="E142" s="49">
        <v>48</v>
      </c>
      <c r="F142" s="49">
        <v>44</v>
      </c>
      <c r="G142" s="49">
        <v>80</v>
      </c>
      <c r="H142" s="51">
        <v>9039850</v>
      </c>
      <c r="I142" s="52">
        <v>184486.73469387754</v>
      </c>
      <c r="J142" s="53">
        <v>159900</v>
      </c>
      <c r="K142" s="54">
        <v>94.61224365234375</v>
      </c>
      <c r="L142" s="54">
        <v>54</v>
      </c>
      <c r="M142" s="55">
        <v>0.9594685435295105</v>
      </c>
      <c r="N142" s="55">
        <v>0.97735852003097534</v>
      </c>
      <c r="O142" s="55">
        <v>0.91999590396881104</v>
      </c>
      <c r="P142" s="56">
        <v>0.95683455467224121</v>
      </c>
      <c r="Q142" s="52">
        <v>187991.79653679652</v>
      </c>
      <c r="R142" s="53">
        <v>150000</v>
      </c>
      <c r="S142" s="54">
        <v>119.13852691650391</v>
      </c>
      <c r="T142" s="54">
        <v>85</v>
      </c>
      <c r="U142" s="55">
        <v>0.97246688604354858</v>
      </c>
      <c r="V142" s="56">
        <v>1</v>
      </c>
      <c r="W142" s="53">
        <v>187146.875</v>
      </c>
      <c r="X142" s="53">
        <v>155450</v>
      </c>
      <c r="Y142" s="52">
        <v>172670.45454545456</v>
      </c>
      <c r="Z142" s="53">
        <v>156750</v>
      </c>
      <c r="AA142" s="54">
        <v>124.18181610107422</v>
      </c>
      <c r="AB142" s="54">
        <v>72.5</v>
      </c>
      <c r="AC142" s="55">
        <v>0.89803135395050049</v>
      </c>
      <c r="AD142" s="56">
        <v>0.94221103191375732</v>
      </c>
      <c r="AE142" s="52">
        <v>182313.125</v>
      </c>
      <c r="AF142" s="53">
        <v>164000</v>
      </c>
      <c r="AG142" s="54">
        <v>100.16249847412109</v>
      </c>
      <c r="AH142" s="54">
        <v>72.5</v>
      </c>
      <c r="AI142" s="55">
        <v>0.95032757520675659</v>
      </c>
      <c r="AJ142" s="56">
        <v>1</v>
      </c>
      <c r="AK142" s="57">
        <v>780</v>
      </c>
      <c r="AL142" s="58">
        <v>142434312</v>
      </c>
      <c r="AM142" s="59">
        <v>1160</v>
      </c>
      <c r="AN142" s="60">
        <v>789</v>
      </c>
      <c r="AO142" s="61">
        <v>182608.09230769231</v>
      </c>
      <c r="AP142" s="58">
        <v>165750</v>
      </c>
      <c r="AQ142" s="59">
        <v>97.057693481445313</v>
      </c>
      <c r="AR142" s="59">
        <v>59.5</v>
      </c>
      <c r="AS142" s="62">
        <v>0.96657693386077881</v>
      </c>
      <c r="AT142" s="62">
        <v>0.9774436354637146</v>
      </c>
      <c r="AU142" s="62">
        <v>0.93933355808258057</v>
      </c>
      <c r="AV142" s="63">
        <v>0.96225237846374512</v>
      </c>
      <c r="AW142" s="58">
        <v>186328.38308886971</v>
      </c>
      <c r="AX142" s="58">
        <v>164900</v>
      </c>
      <c r="AY142" s="61">
        <v>187624.45880861851</v>
      </c>
      <c r="AZ142" s="58">
        <v>169500</v>
      </c>
      <c r="BA142" s="59">
        <v>93.304183959960938</v>
      </c>
      <c r="BB142" s="59">
        <v>55</v>
      </c>
      <c r="BC142" s="62">
        <v>0.93853366374969482</v>
      </c>
      <c r="BD142" s="63">
        <v>0.96202945709228516</v>
      </c>
    </row>
    <row r="143" spans="1:56" x14ac:dyDescent="0.3">
      <c r="A143" s="47">
        <v>41214</v>
      </c>
      <c r="B143" s="48">
        <v>64</v>
      </c>
      <c r="C143" s="49">
        <v>286</v>
      </c>
      <c r="D143" s="50">
        <v>4.3443036079406738</v>
      </c>
      <c r="E143" s="49">
        <v>74</v>
      </c>
      <c r="F143" s="49">
        <v>53</v>
      </c>
      <c r="G143" s="49">
        <v>76</v>
      </c>
      <c r="H143" s="51">
        <v>13233605</v>
      </c>
      <c r="I143" s="52">
        <v>206775.078125</v>
      </c>
      <c r="J143" s="53">
        <v>179950</v>
      </c>
      <c r="K143" s="54">
        <v>96.03125</v>
      </c>
      <c r="L143" s="54">
        <v>72</v>
      </c>
      <c r="M143" s="55">
        <v>0.96288812160491943</v>
      </c>
      <c r="N143" s="55">
        <v>0.97070562839508057</v>
      </c>
      <c r="O143" s="55">
        <v>0.93956935405731201</v>
      </c>
      <c r="P143" s="56">
        <v>0.95049196481704712</v>
      </c>
      <c r="Q143" s="52">
        <v>186145.52097902098</v>
      </c>
      <c r="R143" s="53">
        <v>156000</v>
      </c>
      <c r="S143" s="54">
        <v>107.80769348144531</v>
      </c>
      <c r="T143" s="54">
        <v>81</v>
      </c>
      <c r="U143" s="55">
        <v>0.96704477071762085</v>
      </c>
      <c r="V143" s="56">
        <v>1</v>
      </c>
      <c r="W143" s="53">
        <v>171346.95945945947</v>
      </c>
      <c r="X143" s="53">
        <v>155750</v>
      </c>
      <c r="Y143" s="52">
        <v>180967.9245283019</v>
      </c>
      <c r="Z143" s="53">
        <v>157500</v>
      </c>
      <c r="AA143" s="54">
        <v>90.075469970703125</v>
      </c>
      <c r="AB143" s="54">
        <v>77</v>
      </c>
      <c r="AC143" s="55">
        <v>0.93758010864257813</v>
      </c>
      <c r="AD143" s="56">
        <v>0.95483136177062988</v>
      </c>
      <c r="AE143" s="52">
        <v>189531.57894736843</v>
      </c>
      <c r="AF143" s="53">
        <v>169900</v>
      </c>
      <c r="AG143" s="54">
        <v>91.131576538085938</v>
      </c>
      <c r="AH143" s="54">
        <v>64</v>
      </c>
      <c r="AI143" s="55">
        <v>0.96395355463027954</v>
      </c>
      <c r="AJ143" s="56">
        <v>1</v>
      </c>
      <c r="AK143" s="57">
        <v>731</v>
      </c>
      <c r="AL143" s="58">
        <v>133394462</v>
      </c>
      <c r="AM143" s="59">
        <v>1112</v>
      </c>
      <c r="AN143" s="60">
        <v>745</v>
      </c>
      <c r="AO143" s="61">
        <v>182482.16415868673</v>
      </c>
      <c r="AP143" s="58">
        <v>166500</v>
      </c>
      <c r="AQ143" s="59">
        <v>97.221611022949219</v>
      </c>
      <c r="AR143" s="59">
        <v>62</v>
      </c>
      <c r="AS143" s="62">
        <v>0.96705341339111328</v>
      </c>
      <c r="AT143" s="62">
        <v>0.9774436354637146</v>
      </c>
      <c r="AU143" s="62">
        <v>0.94063693284988403</v>
      </c>
      <c r="AV143" s="63">
        <v>0.96288657188415527</v>
      </c>
      <c r="AW143" s="58">
        <v>186293.02070207021</v>
      </c>
      <c r="AX143" s="58">
        <v>164900</v>
      </c>
      <c r="AY143" s="61">
        <v>188507.64832214764</v>
      </c>
      <c r="AZ143" s="58">
        <v>169900</v>
      </c>
      <c r="BA143" s="59">
        <v>91.480537414550781</v>
      </c>
      <c r="BB143" s="59">
        <v>54</v>
      </c>
      <c r="BC143" s="62">
        <v>0.94088399410247803</v>
      </c>
      <c r="BD143" s="63">
        <v>0.96296298503875732</v>
      </c>
    </row>
    <row r="144" spans="1:56" x14ac:dyDescent="0.3">
      <c r="A144" s="47">
        <v>41183</v>
      </c>
      <c r="B144" s="48">
        <v>38</v>
      </c>
      <c r="C144" s="49">
        <v>299</v>
      </c>
      <c r="D144" s="50">
        <v>4.6177606582641602</v>
      </c>
      <c r="E144" s="49">
        <v>91</v>
      </c>
      <c r="F144" s="49">
        <v>64</v>
      </c>
      <c r="G144" s="49">
        <v>81</v>
      </c>
      <c r="H144" s="51">
        <v>6489600</v>
      </c>
      <c r="I144" s="52">
        <v>170778.94736842104</v>
      </c>
      <c r="J144" s="53">
        <v>159000</v>
      </c>
      <c r="K144" s="54">
        <v>85.368423461914063</v>
      </c>
      <c r="L144" s="54">
        <v>51.5</v>
      </c>
      <c r="M144" s="55">
        <v>0.96962219476699829</v>
      </c>
      <c r="N144" s="55">
        <v>0.97757852077484131</v>
      </c>
      <c r="O144" s="55">
        <v>0.93142938613891602</v>
      </c>
      <c r="P144" s="56">
        <v>0.95046991109848022</v>
      </c>
      <c r="Q144" s="52">
        <v>189962</v>
      </c>
      <c r="R144" s="53">
        <v>159000</v>
      </c>
      <c r="S144" s="54">
        <v>106.15718841552734</v>
      </c>
      <c r="T144" s="54">
        <v>87</v>
      </c>
      <c r="U144" s="55">
        <v>0.96573871374130249</v>
      </c>
      <c r="V144" s="56">
        <v>1</v>
      </c>
      <c r="W144" s="53">
        <v>162326.92307692306</v>
      </c>
      <c r="X144" s="53">
        <v>139900</v>
      </c>
      <c r="Y144" s="52">
        <v>210757.8125</v>
      </c>
      <c r="Z144" s="53">
        <v>191750</v>
      </c>
      <c r="AA144" s="54">
        <v>89.515625</v>
      </c>
      <c r="AB144" s="54">
        <v>55</v>
      </c>
      <c r="AC144" s="55">
        <v>0.9430851936340332</v>
      </c>
      <c r="AD144" s="56">
        <v>0.95873820781707764</v>
      </c>
      <c r="AE144" s="52">
        <v>211828.3950617284</v>
      </c>
      <c r="AF144" s="53">
        <v>179900</v>
      </c>
      <c r="AG144" s="54">
        <v>92.938270568847656</v>
      </c>
      <c r="AH144" s="54">
        <v>59</v>
      </c>
      <c r="AI144" s="55">
        <v>0.972983717918396</v>
      </c>
      <c r="AJ144" s="56">
        <v>1</v>
      </c>
      <c r="AK144" s="57">
        <v>667</v>
      </c>
      <c r="AL144" s="58">
        <v>120160857</v>
      </c>
      <c r="AM144" s="59">
        <v>1038</v>
      </c>
      <c r="AN144" s="60">
        <v>692</v>
      </c>
      <c r="AO144" s="61">
        <v>180151.20989505248</v>
      </c>
      <c r="AP144" s="58">
        <v>165000</v>
      </c>
      <c r="AQ144" s="59">
        <v>97.335830688476563</v>
      </c>
      <c r="AR144" s="59">
        <v>59</v>
      </c>
      <c r="AS144" s="62">
        <v>0.96745306253433228</v>
      </c>
      <c r="AT144" s="62">
        <v>0.97868639230728149</v>
      </c>
      <c r="AU144" s="62">
        <v>0.94073998928070068</v>
      </c>
      <c r="AV144" s="63">
        <v>0.96419286727905273</v>
      </c>
      <c r="AW144" s="58">
        <v>187359.56702025072</v>
      </c>
      <c r="AX144" s="58">
        <v>165000</v>
      </c>
      <c r="AY144" s="61">
        <v>189085.11271676302</v>
      </c>
      <c r="AZ144" s="58">
        <v>169900</v>
      </c>
      <c r="BA144" s="59">
        <v>91.588150024414063</v>
      </c>
      <c r="BB144" s="59">
        <v>54</v>
      </c>
      <c r="BC144" s="62">
        <v>0.94113850593566895</v>
      </c>
      <c r="BD144" s="63">
        <v>0.96342349052429199</v>
      </c>
    </row>
    <row r="145" spans="1:56" x14ac:dyDescent="0.3">
      <c r="A145" s="47">
        <v>41153</v>
      </c>
      <c r="B145" s="48">
        <v>55</v>
      </c>
      <c r="C145" s="49">
        <v>309</v>
      </c>
      <c r="D145" s="50">
        <v>4.6936707496643066</v>
      </c>
      <c r="E145" s="49">
        <v>64</v>
      </c>
      <c r="F145" s="49">
        <v>36</v>
      </c>
      <c r="G145" s="49">
        <v>88</v>
      </c>
      <c r="H145" s="51">
        <v>9375000</v>
      </c>
      <c r="I145" s="52">
        <v>170454.54545454544</v>
      </c>
      <c r="J145" s="53">
        <v>160000</v>
      </c>
      <c r="K145" s="54">
        <v>80.636360168457031</v>
      </c>
      <c r="L145" s="54">
        <v>49</v>
      </c>
      <c r="M145" s="55">
        <v>0.96534997224807739</v>
      </c>
      <c r="N145" s="55">
        <v>0.97652584314346313</v>
      </c>
      <c r="O145" s="55">
        <v>0.94753557443618774</v>
      </c>
      <c r="P145" s="56">
        <v>0.96689975261688232</v>
      </c>
      <c r="Q145" s="52">
        <v>199142.66666666666</v>
      </c>
      <c r="R145" s="53">
        <v>174900</v>
      </c>
      <c r="S145" s="54">
        <v>103.17799377441406</v>
      </c>
      <c r="T145" s="54">
        <v>84</v>
      </c>
      <c r="U145" s="55">
        <v>0.97222906351089478</v>
      </c>
      <c r="V145" s="56">
        <v>1</v>
      </c>
      <c r="W145" s="53">
        <v>200480.46875</v>
      </c>
      <c r="X145" s="53">
        <v>194950</v>
      </c>
      <c r="Y145" s="52">
        <v>190433.33333333334</v>
      </c>
      <c r="Z145" s="53">
        <v>170000</v>
      </c>
      <c r="AA145" s="54">
        <v>86.833335876464844</v>
      </c>
      <c r="AB145" s="54">
        <v>65</v>
      </c>
      <c r="AC145" s="55">
        <v>0.92368620634078979</v>
      </c>
      <c r="AD145" s="56">
        <v>0.93582886457443237</v>
      </c>
      <c r="AE145" s="52">
        <v>190648.57954545456</v>
      </c>
      <c r="AF145" s="53">
        <v>177400</v>
      </c>
      <c r="AG145" s="54">
        <v>87.693183898925781</v>
      </c>
      <c r="AH145" s="54">
        <v>68.5</v>
      </c>
      <c r="AI145" s="55">
        <v>0.96161788702011108</v>
      </c>
      <c r="AJ145" s="56">
        <v>1</v>
      </c>
      <c r="AK145" s="57">
        <v>629</v>
      </c>
      <c r="AL145" s="58">
        <v>113671257</v>
      </c>
      <c r="AM145" s="59">
        <v>947</v>
      </c>
      <c r="AN145" s="60">
        <v>628</v>
      </c>
      <c r="AO145" s="61">
        <v>180717.41971383148</v>
      </c>
      <c r="AP145" s="58">
        <v>165000</v>
      </c>
      <c r="AQ145" s="59">
        <v>98.058822631835938</v>
      </c>
      <c r="AR145" s="59">
        <v>62</v>
      </c>
      <c r="AS145" s="62">
        <v>0.96732205152511597</v>
      </c>
      <c r="AT145" s="62">
        <v>0.97868639230728149</v>
      </c>
      <c r="AU145" s="62">
        <v>0.94130605459213257</v>
      </c>
      <c r="AV145" s="63">
        <v>0.96463024616241455</v>
      </c>
      <c r="AW145" s="58">
        <v>189767.56976744186</v>
      </c>
      <c r="AX145" s="58">
        <v>169000</v>
      </c>
      <c r="AY145" s="61">
        <v>186876.42993630574</v>
      </c>
      <c r="AZ145" s="58">
        <v>169250</v>
      </c>
      <c r="BA145" s="59">
        <v>91.799362182617188</v>
      </c>
      <c r="BB145" s="59">
        <v>54</v>
      </c>
      <c r="BC145" s="62">
        <v>0.94093883037567139</v>
      </c>
      <c r="BD145" s="63">
        <v>0.96414768695831299</v>
      </c>
    </row>
    <row r="146" spans="1:56" x14ac:dyDescent="0.3">
      <c r="A146" s="47">
        <v>41122</v>
      </c>
      <c r="B146" s="48">
        <v>96</v>
      </c>
      <c r="C146" s="49">
        <v>299</v>
      </c>
      <c r="D146" s="50">
        <v>4.5417718887329102</v>
      </c>
      <c r="E146" s="49">
        <v>85</v>
      </c>
      <c r="F146" s="49">
        <v>57</v>
      </c>
      <c r="G146" s="49">
        <v>92</v>
      </c>
      <c r="H146" s="51">
        <v>17086778</v>
      </c>
      <c r="I146" s="52">
        <v>177987.27083333334</v>
      </c>
      <c r="J146" s="53">
        <v>166500</v>
      </c>
      <c r="K146" s="54">
        <v>74.135414123535156</v>
      </c>
      <c r="L146" s="54">
        <v>55</v>
      </c>
      <c r="M146" s="55">
        <v>0.95699155330657959</v>
      </c>
      <c r="N146" s="55">
        <v>0.9742552638053894</v>
      </c>
      <c r="O146" s="55">
        <v>0.93220186233520508</v>
      </c>
      <c r="P146" s="56">
        <v>0.95886528491973877</v>
      </c>
      <c r="Q146" s="52">
        <v>196287.10367892977</v>
      </c>
      <c r="R146" s="53">
        <v>164900</v>
      </c>
      <c r="S146" s="54">
        <v>101.21739196777344</v>
      </c>
      <c r="T146" s="54">
        <v>81</v>
      </c>
      <c r="U146" s="55">
        <v>0.96650028228759766</v>
      </c>
      <c r="V146" s="56">
        <v>1</v>
      </c>
      <c r="W146" s="53">
        <v>161013.71764705883</v>
      </c>
      <c r="X146" s="53">
        <v>145000</v>
      </c>
      <c r="Y146" s="52">
        <v>179410.10526315789</v>
      </c>
      <c r="Z146" s="53">
        <v>179950</v>
      </c>
      <c r="AA146" s="54">
        <v>79.5614013671875</v>
      </c>
      <c r="AB146" s="54">
        <v>57</v>
      </c>
      <c r="AC146" s="55">
        <v>0.94220393896102905</v>
      </c>
      <c r="AD146" s="56">
        <v>0.96410256624221802</v>
      </c>
      <c r="AE146" s="52">
        <v>188969.83695652173</v>
      </c>
      <c r="AF146" s="53">
        <v>180975</v>
      </c>
      <c r="AG146" s="54">
        <v>88.434783935546875</v>
      </c>
      <c r="AH146" s="54">
        <v>64.5</v>
      </c>
      <c r="AI146" s="55">
        <v>0.9759630560874939</v>
      </c>
      <c r="AJ146" s="56">
        <v>1</v>
      </c>
      <c r="AK146" s="57">
        <v>574</v>
      </c>
      <c r="AL146" s="58">
        <v>104296257</v>
      </c>
      <c r="AM146" s="59">
        <v>883</v>
      </c>
      <c r="AN146" s="60">
        <v>592</v>
      </c>
      <c r="AO146" s="61">
        <v>181700.79616724738</v>
      </c>
      <c r="AP146" s="58">
        <v>165250</v>
      </c>
      <c r="AQ146" s="59">
        <v>99.728225708007813</v>
      </c>
      <c r="AR146" s="59">
        <v>62</v>
      </c>
      <c r="AS146" s="62">
        <v>0.96751099824905396</v>
      </c>
      <c r="AT146" s="62">
        <v>0.97882586717605591</v>
      </c>
      <c r="AU146" s="62">
        <v>0.94071692228317261</v>
      </c>
      <c r="AV146" s="63">
        <v>0.96463024616241455</v>
      </c>
      <c r="AW146" s="58">
        <v>188990.21655328799</v>
      </c>
      <c r="AX146" s="58">
        <v>166950</v>
      </c>
      <c r="AY146" s="61">
        <v>186660.13175675675</v>
      </c>
      <c r="AZ146" s="58">
        <v>169250</v>
      </c>
      <c r="BA146" s="59">
        <v>92.101348876953125</v>
      </c>
      <c r="BB146" s="59">
        <v>54</v>
      </c>
      <c r="BC146" s="62">
        <v>0.94196403026580811</v>
      </c>
      <c r="BD146" s="63">
        <v>0.96497499942779541</v>
      </c>
    </row>
    <row r="147" spans="1:56" x14ac:dyDescent="0.3">
      <c r="A147" s="47">
        <v>41091</v>
      </c>
      <c r="B147" s="48">
        <v>92</v>
      </c>
      <c r="C147" s="49">
        <v>318</v>
      </c>
      <c r="D147" s="50">
        <v>4.9175257682800293</v>
      </c>
      <c r="E147" s="49">
        <v>102</v>
      </c>
      <c r="F147" s="49">
        <v>79</v>
      </c>
      <c r="G147" s="49">
        <v>125</v>
      </c>
      <c r="H147" s="51">
        <v>16367904</v>
      </c>
      <c r="I147" s="52">
        <v>177912</v>
      </c>
      <c r="J147" s="53">
        <v>164000</v>
      </c>
      <c r="K147" s="54">
        <v>79.11956787109375</v>
      </c>
      <c r="L147" s="54">
        <v>42</v>
      </c>
      <c r="M147" s="55">
        <v>0.96765220165252686</v>
      </c>
      <c r="N147" s="55">
        <v>0.97750848531723022</v>
      </c>
      <c r="O147" s="55">
        <v>0.94428467750549316</v>
      </c>
      <c r="P147" s="56">
        <v>0.96648883819580078</v>
      </c>
      <c r="Q147" s="52">
        <v>205014.00628930816</v>
      </c>
      <c r="R147" s="53">
        <v>178012.5</v>
      </c>
      <c r="S147" s="54">
        <v>96.550315856933594</v>
      </c>
      <c r="T147" s="54">
        <v>70</v>
      </c>
      <c r="U147" s="55">
        <v>0.97217988967895508</v>
      </c>
      <c r="V147" s="56">
        <v>1</v>
      </c>
      <c r="W147" s="53">
        <v>179249.50980392157</v>
      </c>
      <c r="X147" s="53">
        <v>168750</v>
      </c>
      <c r="Y147" s="52">
        <v>189415.18987341772</v>
      </c>
      <c r="Z147" s="53">
        <v>170000</v>
      </c>
      <c r="AA147" s="54">
        <v>78.620254516601563</v>
      </c>
      <c r="AB147" s="54">
        <v>59</v>
      </c>
      <c r="AC147" s="55">
        <v>0.9367256760597229</v>
      </c>
      <c r="AD147" s="56">
        <v>0.95862066745758057</v>
      </c>
      <c r="AE147" s="52">
        <v>183079</v>
      </c>
      <c r="AF147" s="53">
        <v>169900</v>
      </c>
      <c r="AG147" s="54">
        <v>76.847999572753906</v>
      </c>
      <c r="AH147" s="54">
        <v>52</v>
      </c>
      <c r="AI147" s="55">
        <v>0.97035729885101318</v>
      </c>
      <c r="AJ147" s="56">
        <v>1</v>
      </c>
      <c r="AK147" s="57">
        <v>478</v>
      </c>
      <c r="AL147" s="58">
        <v>87209479</v>
      </c>
      <c r="AM147" s="59">
        <v>798</v>
      </c>
      <c r="AN147" s="60">
        <v>535</v>
      </c>
      <c r="AO147" s="61">
        <v>182446.60878661089</v>
      </c>
      <c r="AP147" s="58">
        <v>165250</v>
      </c>
      <c r="AQ147" s="59">
        <v>104.86820220947266</v>
      </c>
      <c r="AR147" s="59">
        <v>62.5</v>
      </c>
      <c r="AS147" s="62">
        <v>0.96962368488311768</v>
      </c>
      <c r="AT147" s="62">
        <v>0.9789116382598877</v>
      </c>
      <c r="AU147" s="62">
        <v>0.94243788719177246</v>
      </c>
      <c r="AV147" s="63">
        <v>0.96521741151809692</v>
      </c>
      <c r="AW147" s="58">
        <v>191973.90840652445</v>
      </c>
      <c r="AX147" s="58">
        <v>169000</v>
      </c>
      <c r="AY147" s="61">
        <v>187432.5644859813</v>
      </c>
      <c r="AZ147" s="58">
        <v>169000</v>
      </c>
      <c r="BA147" s="59">
        <v>93.437385559082031</v>
      </c>
      <c r="BB147" s="59">
        <v>54</v>
      </c>
      <c r="BC147" s="62">
        <v>0.94193834066390991</v>
      </c>
      <c r="BD147" s="63">
        <v>0.96524554491043091</v>
      </c>
    </row>
    <row r="148" spans="1:56" x14ac:dyDescent="0.3">
      <c r="A148" s="47">
        <v>41061</v>
      </c>
      <c r="B148" s="48">
        <v>78</v>
      </c>
      <c r="C148" s="49">
        <v>340</v>
      </c>
      <c r="D148" s="50">
        <v>5.2374839782714844</v>
      </c>
      <c r="E148" s="49">
        <v>125</v>
      </c>
      <c r="F148" s="49">
        <v>83</v>
      </c>
      <c r="G148" s="49">
        <v>131</v>
      </c>
      <c r="H148" s="51">
        <v>16382755</v>
      </c>
      <c r="I148" s="52">
        <v>210035.3205128205</v>
      </c>
      <c r="J148" s="53">
        <v>175700</v>
      </c>
      <c r="K148" s="54">
        <v>67.705131530761719</v>
      </c>
      <c r="L148" s="54">
        <v>36</v>
      </c>
      <c r="M148" s="55">
        <v>0.9705662727355957</v>
      </c>
      <c r="N148" s="55">
        <v>0.97815978527069092</v>
      </c>
      <c r="O148" s="55">
        <v>0.96601718664169312</v>
      </c>
      <c r="P148" s="56">
        <v>0.97532135248184204</v>
      </c>
      <c r="Q148" s="52">
        <v>208934.92352941175</v>
      </c>
      <c r="R148" s="53">
        <v>179450</v>
      </c>
      <c r="S148" s="54">
        <v>92.929412841796875</v>
      </c>
      <c r="T148" s="54">
        <v>64</v>
      </c>
      <c r="U148" s="55">
        <v>0.97119557857513428</v>
      </c>
      <c r="V148" s="56">
        <v>1</v>
      </c>
      <c r="W148" s="53">
        <v>187800.8</v>
      </c>
      <c r="X148" s="53">
        <v>174900</v>
      </c>
      <c r="Y148" s="52">
        <v>182087.34939759035</v>
      </c>
      <c r="Z148" s="53">
        <v>169900</v>
      </c>
      <c r="AA148" s="54">
        <v>79.397590637207031</v>
      </c>
      <c r="AB148" s="54">
        <v>47</v>
      </c>
      <c r="AC148" s="55">
        <v>0.93739616870880127</v>
      </c>
      <c r="AD148" s="56">
        <v>0.96153843402862549</v>
      </c>
      <c r="AE148" s="52">
        <v>187970.41984732824</v>
      </c>
      <c r="AF148" s="53">
        <v>174000</v>
      </c>
      <c r="AG148" s="54">
        <v>81.992362976074219</v>
      </c>
      <c r="AH148" s="54">
        <v>41</v>
      </c>
      <c r="AI148" s="55">
        <v>0.9750746488571167</v>
      </c>
      <c r="AJ148" s="56">
        <v>1</v>
      </c>
      <c r="AK148" s="57">
        <v>386</v>
      </c>
      <c r="AL148" s="58">
        <v>70841575</v>
      </c>
      <c r="AM148" s="59">
        <v>696</v>
      </c>
      <c r="AN148" s="60">
        <v>456</v>
      </c>
      <c r="AO148" s="61">
        <v>183527.39637305698</v>
      </c>
      <c r="AP148" s="58">
        <v>165250</v>
      </c>
      <c r="AQ148" s="59">
        <v>111.00518035888672</v>
      </c>
      <c r="AR148" s="59">
        <v>74.5</v>
      </c>
      <c r="AS148" s="62">
        <v>0.97009354829788208</v>
      </c>
      <c r="AT148" s="62">
        <v>0.97956013679504395</v>
      </c>
      <c r="AU148" s="62">
        <v>0.94199424982070923</v>
      </c>
      <c r="AV148" s="63">
        <v>0.96497499942779541</v>
      </c>
      <c r="AW148" s="58">
        <v>193841.37410071943</v>
      </c>
      <c r="AX148" s="58">
        <v>169000</v>
      </c>
      <c r="AY148" s="61">
        <v>187089.08333333334</v>
      </c>
      <c r="AZ148" s="58">
        <v>167500</v>
      </c>
      <c r="BA148" s="59">
        <v>96.004386901855469</v>
      </c>
      <c r="BB148" s="59">
        <v>53.5</v>
      </c>
      <c r="BC148" s="62">
        <v>0.94284737110137939</v>
      </c>
      <c r="BD148" s="63">
        <v>0.96580111980438232</v>
      </c>
    </row>
    <row r="149" spans="1:56" x14ac:dyDescent="0.3">
      <c r="A149" s="47">
        <v>41030</v>
      </c>
      <c r="B149" s="48">
        <v>90</v>
      </c>
      <c r="C149" s="49">
        <v>322</v>
      </c>
      <c r="D149" s="50">
        <v>4.8542709350585938</v>
      </c>
      <c r="E149" s="49">
        <v>123</v>
      </c>
      <c r="F149" s="49">
        <v>68</v>
      </c>
      <c r="G149" s="49">
        <v>135</v>
      </c>
      <c r="H149" s="51">
        <v>16278178</v>
      </c>
      <c r="I149" s="52">
        <v>180868.64444444445</v>
      </c>
      <c r="J149" s="53">
        <v>166500</v>
      </c>
      <c r="K149" s="54">
        <v>83.777778625488281</v>
      </c>
      <c r="L149" s="54">
        <v>40.5</v>
      </c>
      <c r="M149" s="55">
        <v>0.9794774055480957</v>
      </c>
      <c r="N149" s="55">
        <v>0.9872204065322876</v>
      </c>
      <c r="O149" s="55">
        <v>0.96023976802825928</v>
      </c>
      <c r="P149" s="56">
        <v>0.97611111402511597</v>
      </c>
      <c r="Q149" s="52">
        <v>204379.2701863354</v>
      </c>
      <c r="R149" s="53">
        <v>179700</v>
      </c>
      <c r="S149" s="54">
        <v>95.8944091796875</v>
      </c>
      <c r="T149" s="54">
        <v>62.5</v>
      </c>
      <c r="U149" s="55">
        <v>0.97062557935714722</v>
      </c>
      <c r="V149" s="56">
        <v>1</v>
      </c>
      <c r="W149" s="53">
        <v>198282.1056910569</v>
      </c>
      <c r="X149" s="53">
        <v>174900</v>
      </c>
      <c r="Y149" s="52">
        <v>186489.5588235294</v>
      </c>
      <c r="Z149" s="53">
        <v>166250</v>
      </c>
      <c r="AA149" s="54">
        <v>89.294120788574219</v>
      </c>
      <c r="AB149" s="54">
        <v>44.5</v>
      </c>
      <c r="AC149" s="55">
        <v>0.94778925180435181</v>
      </c>
      <c r="AD149" s="56">
        <v>0.96267616748809814</v>
      </c>
      <c r="AE149" s="52">
        <v>193633.44444444444</v>
      </c>
      <c r="AF149" s="53">
        <v>167500</v>
      </c>
      <c r="AG149" s="54">
        <v>71.400001525878906</v>
      </c>
      <c r="AH149" s="54">
        <v>34</v>
      </c>
      <c r="AI149" s="55">
        <v>0.98615038394927979</v>
      </c>
      <c r="AJ149" s="56">
        <v>1</v>
      </c>
      <c r="AK149" s="57">
        <v>308</v>
      </c>
      <c r="AL149" s="58">
        <v>54458820</v>
      </c>
      <c r="AM149" s="59">
        <v>571</v>
      </c>
      <c r="AN149" s="60">
        <v>373</v>
      </c>
      <c r="AO149" s="61">
        <v>176814.35064935064</v>
      </c>
      <c r="AP149" s="58">
        <v>161500</v>
      </c>
      <c r="AQ149" s="59">
        <v>121.97077941894531</v>
      </c>
      <c r="AR149" s="59">
        <v>86.5</v>
      </c>
      <c r="AS149" s="62">
        <v>0.9699738621711731</v>
      </c>
      <c r="AT149" s="62">
        <v>0.98051869869232178</v>
      </c>
      <c r="AU149" s="62">
        <v>0.93585067987442017</v>
      </c>
      <c r="AV149" s="63">
        <v>0.96366506814956665</v>
      </c>
      <c r="AW149" s="58">
        <v>195166.06140350876</v>
      </c>
      <c r="AX149" s="58">
        <v>168000</v>
      </c>
      <c r="AY149" s="61">
        <v>188202.06970509383</v>
      </c>
      <c r="AZ149" s="58">
        <v>166900</v>
      </c>
      <c r="BA149" s="59">
        <v>99.699729919433594</v>
      </c>
      <c r="BB149" s="59">
        <v>54</v>
      </c>
      <c r="BC149" s="62">
        <v>0.94407021999359131</v>
      </c>
      <c r="BD149" s="63">
        <v>0.9672083854675293</v>
      </c>
    </row>
    <row r="150" spans="1:56" x14ac:dyDescent="0.3">
      <c r="A150" s="47">
        <v>41000</v>
      </c>
      <c r="B150" s="48">
        <v>66</v>
      </c>
      <c r="C150" s="49">
        <v>318</v>
      </c>
      <c r="D150" s="50">
        <v>4.7462687492370605</v>
      </c>
      <c r="E150" s="49">
        <v>131</v>
      </c>
      <c r="F150" s="49">
        <v>92</v>
      </c>
      <c r="G150" s="49">
        <v>143</v>
      </c>
      <c r="H150" s="51">
        <v>11690620</v>
      </c>
      <c r="I150" s="52">
        <v>177130.60606060605</v>
      </c>
      <c r="J150" s="53">
        <v>162700</v>
      </c>
      <c r="K150" s="54">
        <v>147.40908813476563</v>
      </c>
      <c r="L150" s="54">
        <v>83</v>
      </c>
      <c r="M150" s="55">
        <v>0.96500939130783081</v>
      </c>
      <c r="N150" s="55">
        <v>0.97085201740264893</v>
      </c>
      <c r="O150" s="55">
        <v>0.93049359321594238</v>
      </c>
      <c r="P150" s="56">
        <v>0.95545506477355957</v>
      </c>
      <c r="Q150" s="52">
        <v>205493.58490566039</v>
      </c>
      <c r="R150" s="53">
        <v>169900</v>
      </c>
      <c r="S150" s="54">
        <v>95.871070861816406</v>
      </c>
      <c r="T150" s="54">
        <v>59.5</v>
      </c>
      <c r="U150" s="55">
        <v>0.97507685422897339</v>
      </c>
      <c r="V150" s="56">
        <v>1</v>
      </c>
      <c r="W150" s="53">
        <v>211546.55725190841</v>
      </c>
      <c r="X150" s="53">
        <v>174500</v>
      </c>
      <c r="Y150" s="52">
        <v>199590.76086956522</v>
      </c>
      <c r="Z150" s="53">
        <v>175950</v>
      </c>
      <c r="AA150" s="54">
        <v>66.706520080566406</v>
      </c>
      <c r="AB150" s="54">
        <v>35</v>
      </c>
      <c r="AC150" s="55">
        <v>0.95907264947891235</v>
      </c>
      <c r="AD150" s="56">
        <v>0.97601759433746338</v>
      </c>
      <c r="AE150" s="52">
        <v>192096.67832167831</v>
      </c>
      <c r="AF150" s="53">
        <v>169000</v>
      </c>
      <c r="AG150" s="54">
        <v>76.944053649902344</v>
      </c>
      <c r="AH150" s="54">
        <v>34</v>
      </c>
      <c r="AI150" s="55">
        <v>0.9800294041633606</v>
      </c>
      <c r="AJ150" s="56">
        <v>1</v>
      </c>
      <c r="AK150" s="57">
        <v>218</v>
      </c>
      <c r="AL150" s="58">
        <v>38180642</v>
      </c>
      <c r="AM150" s="59">
        <v>448</v>
      </c>
      <c r="AN150" s="60">
        <v>305</v>
      </c>
      <c r="AO150" s="61">
        <v>175140.55963302753</v>
      </c>
      <c r="AP150" s="58">
        <v>160000</v>
      </c>
      <c r="AQ150" s="59">
        <v>137.738525390625</v>
      </c>
      <c r="AR150" s="59">
        <v>103.5</v>
      </c>
      <c r="AS150" s="62">
        <v>0.96605038642883301</v>
      </c>
      <c r="AT150" s="62">
        <v>0.97602438926696777</v>
      </c>
      <c r="AU150" s="62">
        <v>0.92580151557922363</v>
      </c>
      <c r="AV150" s="63">
        <v>0.95573341846466064</v>
      </c>
      <c r="AW150" s="58">
        <v>194308.6263982103</v>
      </c>
      <c r="AX150" s="58">
        <v>165000</v>
      </c>
      <c r="AY150" s="61">
        <v>188583.87540983607</v>
      </c>
      <c r="AZ150" s="58">
        <v>166900</v>
      </c>
      <c r="BA150" s="59">
        <v>102.01966857910156</v>
      </c>
      <c r="BB150" s="59">
        <v>54</v>
      </c>
      <c r="BC150" s="62">
        <v>0.94323283433914185</v>
      </c>
      <c r="BD150" s="63">
        <v>0.96929806470870972</v>
      </c>
    </row>
    <row r="151" spans="1:56" x14ac:dyDescent="0.3">
      <c r="A151" s="47">
        <v>40969</v>
      </c>
      <c r="B151" s="48">
        <v>65</v>
      </c>
      <c r="C151" s="49">
        <v>306</v>
      </c>
      <c r="D151" s="50">
        <v>4.5785536766052246</v>
      </c>
      <c r="E151" s="49">
        <v>137</v>
      </c>
      <c r="F151" s="49">
        <v>91</v>
      </c>
      <c r="G151" s="49">
        <v>130</v>
      </c>
      <c r="H151" s="51">
        <v>11204100</v>
      </c>
      <c r="I151" s="52">
        <v>172370.76923076922</v>
      </c>
      <c r="J151" s="53">
        <v>150000</v>
      </c>
      <c r="K151" s="54">
        <v>110.30769348144531</v>
      </c>
      <c r="L151" s="54">
        <v>84</v>
      </c>
      <c r="M151" s="55">
        <v>0.95968794822692871</v>
      </c>
      <c r="N151" s="55">
        <v>0.97432523965835571</v>
      </c>
      <c r="O151" s="55">
        <v>0.92130213975906372</v>
      </c>
      <c r="P151" s="56">
        <v>0.96160054206848145</v>
      </c>
      <c r="Q151" s="52">
        <v>203157.38235294117</v>
      </c>
      <c r="R151" s="53">
        <v>169450</v>
      </c>
      <c r="S151" s="54">
        <v>99.23529052734375</v>
      </c>
      <c r="T151" s="54">
        <v>57.5</v>
      </c>
      <c r="U151" s="55">
        <v>4.1870269775390625</v>
      </c>
      <c r="V151" s="56">
        <v>1</v>
      </c>
      <c r="W151" s="53">
        <v>186351.51824817518</v>
      </c>
      <c r="X151" s="53">
        <v>165000</v>
      </c>
      <c r="Y151" s="52">
        <v>190576.1978021978</v>
      </c>
      <c r="Z151" s="53">
        <v>169500</v>
      </c>
      <c r="AA151" s="54">
        <v>109.010986328125</v>
      </c>
      <c r="AB151" s="54">
        <v>58</v>
      </c>
      <c r="AC151" s="55">
        <v>0.94030123949050903</v>
      </c>
      <c r="AD151" s="56">
        <v>0.96798312664031982</v>
      </c>
      <c r="AE151" s="52">
        <v>188849.41538461539</v>
      </c>
      <c r="AF151" s="53">
        <v>164325</v>
      </c>
      <c r="AG151" s="54">
        <v>97.115386962890625</v>
      </c>
      <c r="AH151" s="54">
        <v>44.5</v>
      </c>
      <c r="AI151" s="55">
        <v>0.98417061567306519</v>
      </c>
      <c r="AJ151" s="56">
        <v>1</v>
      </c>
      <c r="AK151" s="57">
        <v>152</v>
      </c>
      <c r="AL151" s="58">
        <v>26490022</v>
      </c>
      <c r="AM151" s="59">
        <v>317</v>
      </c>
      <c r="AN151" s="60">
        <v>213</v>
      </c>
      <c r="AO151" s="61">
        <v>174276.46052631579</v>
      </c>
      <c r="AP151" s="58">
        <v>160000</v>
      </c>
      <c r="AQ151" s="59">
        <v>133.53947448730469</v>
      </c>
      <c r="AR151" s="59">
        <v>110</v>
      </c>
      <c r="AS151" s="62">
        <v>0.96650236845016479</v>
      </c>
      <c r="AT151" s="62">
        <v>0.97713088989257813</v>
      </c>
      <c r="AU151" s="62">
        <v>0.92373698949813843</v>
      </c>
      <c r="AV151" s="63">
        <v>0.95573341846466064</v>
      </c>
      <c r="AW151" s="58">
        <v>187162.52215189874</v>
      </c>
      <c r="AX151" s="58">
        <v>164125</v>
      </c>
      <c r="AY151" s="61">
        <v>183829.72769953051</v>
      </c>
      <c r="AZ151" s="58">
        <v>162950</v>
      </c>
      <c r="BA151" s="59">
        <v>117.27230072021484</v>
      </c>
      <c r="BB151" s="59">
        <v>72</v>
      </c>
      <c r="BC151" s="62">
        <v>0.93629348278045654</v>
      </c>
      <c r="BD151" s="63">
        <v>0.96497499942779541</v>
      </c>
    </row>
    <row r="152" spans="1:56" x14ac:dyDescent="0.3">
      <c r="A152" s="47">
        <v>40940</v>
      </c>
      <c r="B152" s="48">
        <v>44</v>
      </c>
      <c r="C152" s="49">
        <v>296</v>
      </c>
      <c r="D152" s="50">
        <v>4.5421996116638184</v>
      </c>
      <c r="E152" s="49">
        <v>92</v>
      </c>
      <c r="F152" s="49">
        <v>61</v>
      </c>
      <c r="G152" s="49">
        <v>104</v>
      </c>
      <c r="H152" s="51">
        <v>7305824</v>
      </c>
      <c r="I152" s="52">
        <v>166041.45454545456</v>
      </c>
      <c r="J152" s="53">
        <v>150750</v>
      </c>
      <c r="K152" s="54">
        <v>150.34091186523438</v>
      </c>
      <c r="L152" s="54">
        <v>117.5</v>
      </c>
      <c r="M152" s="55">
        <v>0.97650253772735596</v>
      </c>
      <c r="N152" s="55">
        <v>0.97924524545669556</v>
      </c>
      <c r="O152" s="55">
        <v>0.91151577234268188</v>
      </c>
      <c r="P152" s="56">
        <v>0.94999861717224121</v>
      </c>
      <c r="Q152" s="52">
        <v>210190.62162162163</v>
      </c>
      <c r="R152" s="53">
        <v>189950</v>
      </c>
      <c r="S152" s="54">
        <v>125.40878295898438</v>
      </c>
      <c r="T152" s="54">
        <v>93</v>
      </c>
      <c r="U152" s="55">
        <v>4.2920694351196289</v>
      </c>
      <c r="V152" s="56">
        <v>1</v>
      </c>
      <c r="W152" s="53">
        <v>186812.63736263735</v>
      </c>
      <c r="X152" s="53">
        <v>164500</v>
      </c>
      <c r="Y152" s="52">
        <v>175654.88524590165</v>
      </c>
      <c r="Z152" s="53">
        <v>157900</v>
      </c>
      <c r="AA152" s="54">
        <v>124.62294769287109</v>
      </c>
      <c r="AB152" s="54">
        <v>84</v>
      </c>
      <c r="AC152" s="55">
        <v>0.94017982482910156</v>
      </c>
      <c r="AD152" s="56">
        <v>0.95597481727600098</v>
      </c>
      <c r="AE152" s="52">
        <v>184101.66346153847</v>
      </c>
      <c r="AF152" s="53">
        <v>165950</v>
      </c>
      <c r="AG152" s="54">
        <v>128.88461303710938</v>
      </c>
      <c r="AH152" s="54">
        <v>98</v>
      </c>
      <c r="AI152" s="55">
        <v>1.059606671333313</v>
      </c>
      <c r="AJ152" s="56">
        <v>1</v>
      </c>
      <c r="AK152" s="57">
        <v>87</v>
      </c>
      <c r="AL152" s="58">
        <v>15285922</v>
      </c>
      <c r="AM152" s="59">
        <v>180</v>
      </c>
      <c r="AN152" s="60">
        <v>122</v>
      </c>
      <c r="AO152" s="61">
        <v>175700.25287356321</v>
      </c>
      <c r="AP152" s="58">
        <v>168500</v>
      </c>
      <c r="AQ152" s="59">
        <v>150.89654541015625</v>
      </c>
      <c r="AR152" s="59">
        <v>126</v>
      </c>
      <c r="AS152" s="62">
        <v>0.97159361839294434</v>
      </c>
      <c r="AT152" s="62">
        <v>0.97801363468170166</v>
      </c>
      <c r="AU152" s="62">
        <v>0.92550015449523926</v>
      </c>
      <c r="AV152" s="63">
        <v>0.9523809552192688</v>
      </c>
      <c r="AW152" s="58">
        <v>187783.23463687152</v>
      </c>
      <c r="AX152" s="58">
        <v>163000</v>
      </c>
      <c r="AY152" s="61">
        <v>178797.52459016393</v>
      </c>
      <c r="AZ152" s="58">
        <v>159850</v>
      </c>
      <c r="BA152" s="59">
        <v>123.43442535400391</v>
      </c>
      <c r="BB152" s="59">
        <v>87.5</v>
      </c>
      <c r="BC152" s="62">
        <v>0.93328768014907837</v>
      </c>
      <c r="BD152" s="63">
        <v>0.96222883462905884</v>
      </c>
    </row>
    <row r="153" spans="1:56" x14ac:dyDescent="0.3">
      <c r="A153" s="47">
        <v>40909</v>
      </c>
      <c r="B153" s="48">
        <v>43</v>
      </c>
      <c r="C153" s="49">
        <v>461</v>
      </c>
      <c r="D153" s="50">
        <v>7.2125163078308105</v>
      </c>
      <c r="E153" s="49">
        <v>88</v>
      </c>
      <c r="F153" s="49">
        <v>61</v>
      </c>
      <c r="G153" s="49">
        <v>67</v>
      </c>
      <c r="H153" s="51">
        <v>7980098</v>
      </c>
      <c r="I153" s="52">
        <v>185583.67441860464</v>
      </c>
      <c r="J153" s="53">
        <v>178500</v>
      </c>
      <c r="K153" s="54">
        <v>151.46511840820313</v>
      </c>
      <c r="L153" s="54">
        <v>132</v>
      </c>
      <c r="M153" s="55">
        <v>0.96657043695449829</v>
      </c>
      <c r="N153" s="55">
        <v>0.97452229261398315</v>
      </c>
      <c r="O153" s="55">
        <v>0.93980985879898071</v>
      </c>
      <c r="P153" s="56">
        <v>0.95549201965332031</v>
      </c>
      <c r="Q153" s="52">
        <v>203337.04989154014</v>
      </c>
      <c r="R153" s="53">
        <v>170000</v>
      </c>
      <c r="S153" s="54">
        <v>133.36659240722656</v>
      </c>
      <c r="T153" s="54">
        <v>106</v>
      </c>
      <c r="U153" s="55">
        <v>1</v>
      </c>
      <c r="V153" s="56">
        <v>1</v>
      </c>
      <c r="W153" s="53">
        <v>188786.92045454544</v>
      </c>
      <c r="X153" s="53">
        <v>160700</v>
      </c>
      <c r="Y153" s="52">
        <v>181940.16393442624</v>
      </c>
      <c r="Z153" s="53">
        <v>163750</v>
      </c>
      <c r="AA153" s="54">
        <v>122.24590301513672</v>
      </c>
      <c r="AB153" s="54">
        <v>91</v>
      </c>
      <c r="AC153" s="55">
        <v>0.92616182565689087</v>
      </c>
      <c r="AD153" s="56">
        <v>0.96285712718963623</v>
      </c>
      <c r="AE153" s="52">
        <v>167353.83582089553</v>
      </c>
      <c r="AF153" s="53">
        <v>159900</v>
      </c>
      <c r="AG153" s="54">
        <v>104.23880767822266</v>
      </c>
      <c r="AH153" s="54">
        <v>47</v>
      </c>
      <c r="AI153" s="55">
        <v>1</v>
      </c>
      <c r="AJ153" s="56">
        <v>1</v>
      </c>
      <c r="AK153" s="57">
        <v>43</v>
      </c>
      <c r="AL153" s="58">
        <v>7980098</v>
      </c>
      <c r="AM153" s="59">
        <v>88</v>
      </c>
      <c r="AN153" s="60">
        <v>61</v>
      </c>
      <c r="AO153" s="61">
        <v>185583.67441860464</v>
      </c>
      <c r="AP153" s="58">
        <v>178500</v>
      </c>
      <c r="AQ153" s="59">
        <v>151.46511840820313</v>
      </c>
      <c r="AR153" s="59">
        <v>132</v>
      </c>
      <c r="AS153" s="62">
        <v>0.96657043695449829</v>
      </c>
      <c r="AT153" s="62">
        <v>0.97452229261398315</v>
      </c>
      <c r="AU153" s="62">
        <v>0.93980985879898071</v>
      </c>
      <c r="AV153" s="63">
        <v>0.95549201965332031</v>
      </c>
      <c r="AW153" s="58">
        <v>188786.92045454544</v>
      </c>
      <c r="AX153" s="58">
        <v>160700</v>
      </c>
      <c r="AY153" s="61">
        <v>181940.16393442624</v>
      </c>
      <c r="AZ153" s="58">
        <v>163750</v>
      </c>
      <c r="BA153" s="59">
        <v>122.24590301513672</v>
      </c>
      <c r="BB153" s="59">
        <v>91</v>
      </c>
      <c r="BC153" s="62">
        <v>0.92616182565689087</v>
      </c>
      <c r="BD153" s="63">
        <v>0.96285712718963623</v>
      </c>
    </row>
    <row r="154" spans="1:56" x14ac:dyDescent="0.3">
      <c r="A154" s="47">
        <v>40878</v>
      </c>
      <c r="B154" s="48">
        <v>59</v>
      </c>
      <c r="C154" s="49">
        <v>445</v>
      </c>
      <c r="D154" s="50">
        <v>6.9260702133178711</v>
      </c>
      <c r="E154" s="49">
        <v>55</v>
      </c>
      <c r="F154" s="49">
        <v>45</v>
      </c>
      <c r="G154" s="49">
        <v>68</v>
      </c>
      <c r="H154" s="51">
        <v>11677230</v>
      </c>
      <c r="I154" s="52">
        <v>197919.15254237287</v>
      </c>
      <c r="J154" s="53">
        <v>180000</v>
      </c>
      <c r="K154" s="54">
        <v>145.08474731445313</v>
      </c>
      <c r="L154" s="54">
        <v>113</v>
      </c>
      <c r="M154" s="55">
        <v>0.96315860748291016</v>
      </c>
      <c r="N154" s="55">
        <v>0.97665107250213623</v>
      </c>
      <c r="O154" s="55">
        <v>0.93152493238449097</v>
      </c>
      <c r="P154" s="56">
        <v>0.94285714626312256</v>
      </c>
      <c r="Q154" s="52">
        <v>203213.8</v>
      </c>
      <c r="R154" s="53">
        <v>174900</v>
      </c>
      <c r="S154" s="54">
        <v>132.45841979980469</v>
      </c>
      <c r="T154" s="54">
        <v>106</v>
      </c>
      <c r="U154" s="55">
        <v>1</v>
      </c>
      <c r="V154" s="56">
        <v>1</v>
      </c>
      <c r="W154" s="53">
        <v>165629.09090909091</v>
      </c>
      <c r="X154" s="53">
        <v>147900</v>
      </c>
      <c r="Y154" s="52">
        <v>184674.77777777778</v>
      </c>
      <c r="Z154" s="53">
        <v>182000</v>
      </c>
      <c r="AA154" s="54">
        <v>149.08888244628906</v>
      </c>
      <c r="AB154" s="54">
        <v>111</v>
      </c>
      <c r="AC154" s="55">
        <v>0.94105792045593262</v>
      </c>
      <c r="AD154" s="56">
        <v>0.96636867523193359</v>
      </c>
      <c r="AE154" s="52">
        <v>167505.25</v>
      </c>
      <c r="AF154" s="53">
        <v>169450</v>
      </c>
      <c r="AG154" s="54">
        <v>104.60294342041016</v>
      </c>
      <c r="AH154" s="54">
        <v>78</v>
      </c>
      <c r="AI154" s="55">
        <v>1</v>
      </c>
      <c r="AJ154" s="56">
        <v>1</v>
      </c>
      <c r="AK154" s="57">
        <v>771</v>
      </c>
      <c r="AL154" s="58">
        <v>138266983</v>
      </c>
      <c r="AM154" s="59">
        <v>1283</v>
      </c>
      <c r="AN154" s="60">
        <v>780</v>
      </c>
      <c r="AO154" s="61">
        <v>179334.60830090792</v>
      </c>
      <c r="AP154" s="58">
        <v>161450</v>
      </c>
      <c r="AQ154" s="59">
        <v>140.48118591308594</v>
      </c>
      <c r="AR154" s="59">
        <v>112</v>
      </c>
      <c r="AS154" s="62">
        <v>0.96757495403289795</v>
      </c>
      <c r="AT154" s="62">
        <v>0.97619044780731201</v>
      </c>
      <c r="AU154" s="62">
        <v>0.93804246187210083</v>
      </c>
      <c r="AV154" s="63">
        <v>0.95757573843002319</v>
      </c>
      <c r="AW154" s="58">
        <v>193846.59859703819</v>
      </c>
      <c r="AX154" s="58">
        <v>169900</v>
      </c>
      <c r="AY154" s="61">
        <v>185590.38846153847</v>
      </c>
      <c r="AZ154" s="58">
        <v>167900</v>
      </c>
      <c r="BA154" s="59">
        <v>139.2576904296875</v>
      </c>
      <c r="BB154" s="59">
        <v>112</v>
      </c>
      <c r="BC154" s="62">
        <v>0.94003003835678101</v>
      </c>
      <c r="BD154" s="63">
        <v>0.95895332098007202</v>
      </c>
    </row>
    <row r="155" spans="1:56" x14ac:dyDescent="0.3">
      <c r="A155" s="47">
        <v>40848</v>
      </c>
      <c r="B155" s="48">
        <v>51</v>
      </c>
      <c r="C155" s="49">
        <v>476</v>
      </c>
      <c r="D155" s="50">
        <v>7.351351261138916</v>
      </c>
      <c r="E155" s="49">
        <v>60</v>
      </c>
      <c r="F155" s="49">
        <v>53</v>
      </c>
      <c r="G155" s="49">
        <v>64</v>
      </c>
      <c r="H155" s="51">
        <v>10037695</v>
      </c>
      <c r="I155" s="52">
        <v>196817.54901960783</v>
      </c>
      <c r="J155" s="53">
        <v>167500</v>
      </c>
      <c r="K155" s="54">
        <v>153.23529052734375</v>
      </c>
      <c r="L155" s="54">
        <v>118</v>
      </c>
      <c r="M155" s="55">
        <v>0.96768069267272949</v>
      </c>
      <c r="N155" s="55">
        <v>0.97500002384185791</v>
      </c>
      <c r="O155" s="55">
        <v>0.93658030033111572</v>
      </c>
      <c r="P155" s="56">
        <v>0.95185184478759766</v>
      </c>
      <c r="Q155" s="52">
        <v>202773.0294117647</v>
      </c>
      <c r="R155" s="53">
        <v>171962.5</v>
      </c>
      <c r="S155" s="54">
        <v>129.54202270507813</v>
      </c>
      <c r="T155" s="54">
        <v>106.5</v>
      </c>
      <c r="U155" s="55">
        <v>1</v>
      </c>
      <c r="V155" s="56">
        <v>1</v>
      </c>
      <c r="W155" s="53">
        <v>196829.16666666666</v>
      </c>
      <c r="X155" s="53">
        <v>180450</v>
      </c>
      <c r="Y155" s="52">
        <v>197828.39622641509</v>
      </c>
      <c r="Z155" s="53">
        <v>184500</v>
      </c>
      <c r="AA155" s="54">
        <v>123.96226501464844</v>
      </c>
      <c r="AB155" s="54">
        <v>109</v>
      </c>
      <c r="AC155" s="55">
        <v>0.92783033847808838</v>
      </c>
      <c r="AD155" s="56">
        <v>0.9434782862663269</v>
      </c>
      <c r="AE155" s="52">
        <v>173289.71875</v>
      </c>
      <c r="AF155" s="53">
        <v>180450</v>
      </c>
      <c r="AG155" s="54">
        <v>93.265625</v>
      </c>
      <c r="AH155" s="54">
        <v>75.5</v>
      </c>
      <c r="AI155" s="55">
        <v>1</v>
      </c>
      <c r="AJ155" s="56">
        <v>1</v>
      </c>
      <c r="AK155" s="57">
        <v>712</v>
      </c>
      <c r="AL155" s="58">
        <v>126589753</v>
      </c>
      <c r="AM155" s="59">
        <v>1228</v>
      </c>
      <c r="AN155" s="60">
        <v>735</v>
      </c>
      <c r="AO155" s="61">
        <v>177794.59691011236</v>
      </c>
      <c r="AP155" s="58">
        <v>160000</v>
      </c>
      <c r="AQ155" s="59">
        <v>140.09971618652344</v>
      </c>
      <c r="AR155" s="59">
        <v>112</v>
      </c>
      <c r="AS155" s="62">
        <v>0.96794092655181885</v>
      </c>
      <c r="AT155" s="62">
        <v>0.97619044780731201</v>
      </c>
      <c r="AU155" s="62">
        <v>0.9385840892791748</v>
      </c>
      <c r="AV155" s="63">
        <v>0.95855647325515747</v>
      </c>
      <c r="AW155" s="58">
        <v>195110.41205211726</v>
      </c>
      <c r="AX155" s="58">
        <v>171700</v>
      </c>
      <c r="AY155" s="61">
        <v>185646.44625850339</v>
      </c>
      <c r="AZ155" s="58">
        <v>167500</v>
      </c>
      <c r="BA155" s="59">
        <v>138.65577697753906</v>
      </c>
      <c r="BB155" s="59">
        <v>112</v>
      </c>
      <c r="BC155" s="62">
        <v>0.93996697664260864</v>
      </c>
      <c r="BD155" s="63">
        <v>0.95876604318618774</v>
      </c>
    </row>
    <row r="156" spans="1:56" x14ac:dyDescent="0.3">
      <c r="A156" s="47">
        <v>40817</v>
      </c>
      <c r="B156" s="48">
        <v>51</v>
      </c>
      <c r="C156" s="49">
        <v>502</v>
      </c>
      <c r="D156" s="50">
        <v>7.9055118560791016</v>
      </c>
      <c r="E156" s="49">
        <v>83</v>
      </c>
      <c r="F156" s="49">
        <v>51</v>
      </c>
      <c r="G156" s="49">
        <v>65</v>
      </c>
      <c r="H156" s="51">
        <v>9266601</v>
      </c>
      <c r="I156" s="52">
        <v>181698.0588235294</v>
      </c>
      <c r="J156" s="53">
        <v>167000</v>
      </c>
      <c r="K156" s="54">
        <v>134.62745666503906</v>
      </c>
      <c r="L156" s="54">
        <v>106</v>
      </c>
      <c r="M156" s="55">
        <v>0.9720989465713501</v>
      </c>
      <c r="N156" s="55">
        <v>0.98517972230911255</v>
      </c>
      <c r="O156" s="55">
        <v>0.94287121295928955</v>
      </c>
      <c r="P156" s="56">
        <v>0.96247237920761108</v>
      </c>
      <c r="Q156" s="52">
        <v>202667.9641434263</v>
      </c>
      <c r="R156" s="53">
        <v>173912.5</v>
      </c>
      <c r="S156" s="54">
        <v>118.6812744140625</v>
      </c>
      <c r="T156" s="54">
        <v>97</v>
      </c>
      <c r="U156" s="55">
        <v>1</v>
      </c>
      <c r="V156" s="56">
        <v>1</v>
      </c>
      <c r="W156" s="53">
        <v>198245.31325301205</v>
      </c>
      <c r="X156" s="53">
        <v>179900</v>
      </c>
      <c r="Y156" s="52">
        <v>194502.9411764706</v>
      </c>
      <c r="Z156" s="53">
        <v>169900</v>
      </c>
      <c r="AA156" s="54">
        <v>164.86274719238281</v>
      </c>
      <c r="AB156" s="54">
        <v>138</v>
      </c>
      <c r="AC156" s="55">
        <v>0.9272962212562561</v>
      </c>
      <c r="AD156" s="56">
        <v>0.93730407953262329</v>
      </c>
      <c r="AE156" s="52">
        <v>190744.4923076923</v>
      </c>
      <c r="AF156" s="53">
        <v>172900</v>
      </c>
      <c r="AG156" s="54">
        <v>115.38461303710938</v>
      </c>
      <c r="AH156" s="54">
        <v>80</v>
      </c>
      <c r="AI156" s="55">
        <v>1</v>
      </c>
      <c r="AJ156" s="56">
        <v>1</v>
      </c>
      <c r="AK156" s="57">
        <v>661</v>
      </c>
      <c r="AL156" s="58">
        <v>116552058</v>
      </c>
      <c r="AM156" s="59">
        <v>1168</v>
      </c>
      <c r="AN156" s="60">
        <v>682</v>
      </c>
      <c r="AO156" s="61">
        <v>176326.86535552194</v>
      </c>
      <c r="AP156" s="58">
        <v>159900</v>
      </c>
      <c r="AQ156" s="59">
        <v>139.08622741699219</v>
      </c>
      <c r="AR156" s="59">
        <v>112</v>
      </c>
      <c r="AS156" s="62">
        <v>0.96796101331710815</v>
      </c>
      <c r="AT156" s="62">
        <v>0.97619044780731201</v>
      </c>
      <c r="AU156" s="62">
        <v>0.9387391209602356</v>
      </c>
      <c r="AV156" s="63">
        <v>0.95881009101867676</v>
      </c>
      <c r="AW156" s="58">
        <v>195022.11986301371</v>
      </c>
      <c r="AX156" s="58">
        <v>170000</v>
      </c>
      <c r="AY156" s="61">
        <v>184699.7551319648</v>
      </c>
      <c r="AZ156" s="58">
        <v>165000</v>
      </c>
      <c r="BA156" s="59">
        <v>139.79765319824219</v>
      </c>
      <c r="BB156" s="59">
        <v>112</v>
      </c>
      <c r="BC156" s="62">
        <v>0.94091153144836426</v>
      </c>
      <c r="BD156" s="63">
        <v>0.95930230617523193</v>
      </c>
    </row>
    <row r="157" spans="1:56" x14ac:dyDescent="0.3">
      <c r="A157" s="47">
        <v>40787</v>
      </c>
      <c r="B157" s="48">
        <v>55</v>
      </c>
      <c r="C157" s="49">
        <v>491</v>
      </c>
      <c r="D157" s="50">
        <v>7.8039731979370117</v>
      </c>
      <c r="E157" s="49">
        <v>88</v>
      </c>
      <c r="F157" s="49">
        <v>59</v>
      </c>
      <c r="G157" s="49">
        <v>74</v>
      </c>
      <c r="H157" s="51">
        <v>9996875</v>
      </c>
      <c r="I157" s="52">
        <v>181761.36363636365</v>
      </c>
      <c r="J157" s="53">
        <v>167100</v>
      </c>
      <c r="K157" s="54">
        <v>139.07272338867188</v>
      </c>
      <c r="L157" s="54">
        <v>129</v>
      </c>
      <c r="M157" s="55">
        <v>0.96675145626068115</v>
      </c>
      <c r="N157" s="55">
        <v>0.97613364458084106</v>
      </c>
      <c r="O157" s="55">
        <v>0.92546457052230835</v>
      </c>
      <c r="P157" s="56">
        <v>0.94565218687057495</v>
      </c>
      <c r="Q157" s="52">
        <v>203077.01425661915</v>
      </c>
      <c r="R157" s="53">
        <v>172500</v>
      </c>
      <c r="S157" s="54">
        <v>118.06517028808594</v>
      </c>
      <c r="T157" s="54">
        <v>92</v>
      </c>
      <c r="U157" s="55">
        <v>1</v>
      </c>
      <c r="V157" s="56">
        <v>1</v>
      </c>
      <c r="W157" s="53">
        <v>188262.84090909091</v>
      </c>
      <c r="X157" s="53">
        <v>170700</v>
      </c>
      <c r="Y157" s="52">
        <v>188549.86440677967</v>
      </c>
      <c r="Z157" s="53">
        <v>160000</v>
      </c>
      <c r="AA157" s="54">
        <v>129.69491577148438</v>
      </c>
      <c r="AB157" s="54">
        <v>108</v>
      </c>
      <c r="AC157" s="55">
        <v>0.94061368703842163</v>
      </c>
      <c r="AD157" s="56">
        <v>0.95661848783493042</v>
      </c>
      <c r="AE157" s="52">
        <v>183017.66216216216</v>
      </c>
      <c r="AF157" s="53">
        <v>171400</v>
      </c>
      <c r="AG157" s="54">
        <v>94.891891479492188</v>
      </c>
      <c r="AH157" s="54">
        <v>59.5</v>
      </c>
      <c r="AI157" s="55">
        <v>1</v>
      </c>
      <c r="AJ157" s="56">
        <v>1</v>
      </c>
      <c r="AK157" s="57">
        <v>610</v>
      </c>
      <c r="AL157" s="58">
        <v>107285457</v>
      </c>
      <c r="AM157" s="59">
        <v>1085</v>
      </c>
      <c r="AN157" s="60">
        <v>631</v>
      </c>
      <c r="AO157" s="61">
        <v>175877.79836065572</v>
      </c>
      <c r="AP157" s="58">
        <v>158250</v>
      </c>
      <c r="AQ157" s="59">
        <v>139.45901489257813</v>
      </c>
      <c r="AR157" s="59">
        <v>112</v>
      </c>
      <c r="AS157" s="62">
        <v>0.96761500835418701</v>
      </c>
      <c r="AT157" s="62">
        <v>0.97609734535217285</v>
      </c>
      <c r="AU157" s="62">
        <v>0.9383925199508667</v>
      </c>
      <c r="AV157" s="63">
        <v>0.9586329460144043</v>
      </c>
      <c r="AW157" s="58">
        <v>194775.55299539171</v>
      </c>
      <c r="AX157" s="58">
        <v>169900</v>
      </c>
      <c r="AY157" s="61">
        <v>183907.42155309033</v>
      </c>
      <c r="AZ157" s="58">
        <v>165000</v>
      </c>
      <c r="BA157" s="59">
        <v>137.77178955078125</v>
      </c>
      <c r="BB157" s="59">
        <v>112</v>
      </c>
      <c r="BC157" s="62">
        <v>0.94201374053955078</v>
      </c>
      <c r="BD157" s="63">
        <v>0.9606940746307373</v>
      </c>
    </row>
    <row r="158" spans="1:56" x14ac:dyDescent="0.3">
      <c r="A158" s="47">
        <v>40756</v>
      </c>
      <c r="B158" s="48">
        <v>82</v>
      </c>
      <c r="C158" s="49">
        <v>512</v>
      </c>
      <c r="D158" s="50">
        <v>8.2691783905029297</v>
      </c>
      <c r="E158" s="49">
        <v>124</v>
      </c>
      <c r="F158" s="49">
        <v>63</v>
      </c>
      <c r="G158" s="49">
        <v>70</v>
      </c>
      <c r="H158" s="51">
        <v>15589835</v>
      </c>
      <c r="I158" s="52">
        <v>190119.93902439025</v>
      </c>
      <c r="J158" s="53">
        <v>163450</v>
      </c>
      <c r="K158" s="54">
        <v>126.43902587890625</v>
      </c>
      <c r="L158" s="54">
        <v>104</v>
      </c>
      <c r="M158" s="55">
        <v>0.97067487239837646</v>
      </c>
      <c r="N158" s="55">
        <v>0.97005999088287354</v>
      </c>
      <c r="O158" s="55">
        <v>0.94032597541809082</v>
      </c>
      <c r="P158" s="56">
        <v>0.95454543828964233</v>
      </c>
      <c r="Q158" s="52">
        <v>202851.015625</v>
      </c>
      <c r="R158" s="53">
        <v>169950</v>
      </c>
      <c r="S158" s="54">
        <v>110.048828125</v>
      </c>
      <c r="T158" s="54">
        <v>89.5</v>
      </c>
      <c r="U158" s="55">
        <v>1</v>
      </c>
      <c r="V158" s="56">
        <v>1</v>
      </c>
      <c r="W158" s="53">
        <v>192099.81451612903</v>
      </c>
      <c r="X158" s="53">
        <v>169500</v>
      </c>
      <c r="Y158" s="52">
        <v>195093.96825396825</v>
      </c>
      <c r="Z158" s="53">
        <v>174900</v>
      </c>
      <c r="AA158" s="54">
        <v>124.98412322998047</v>
      </c>
      <c r="AB158" s="54">
        <v>112</v>
      </c>
      <c r="AC158" s="55">
        <v>0.94636940956115723</v>
      </c>
      <c r="AD158" s="56">
        <v>0.96176469326019287</v>
      </c>
      <c r="AE158" s="52">
        <v>190182.02857142859</v>
      </c>
      <c r="AF158" s="53">
        <v>172400</v>
      </c>
      <c r="AG158" s="54">
        <v>95.628570556640625</v>
      </c>
      <c r="AH158" s="54">
        <v>69.5</v>
      </c>
      <c r="AI158" s="55">
        <v>1</v>
      </c>
      <c r="AJ158" s="56">
        <v>1</v>
      </c>
      <c r="AK158" s="57">
        <v>555</v>
      </c>
      <c r="AL158" s="58">
        <v>97288582</v>
      </c>
      <c r="AM158" s="59">
        <v>997</v>
      </c>
      <c r="AN158" s="60">
        <v>572</v>
      </c>
      <c r="AO158" s="61">
        <v>175294.74234234233</v>
      </c>
      <c r="AP158" s="58">
        <v>158000</v>
      </c>
      <c r="AQ158" s="59">
        <v>139.49729919433594</v>
      </c>
      <c r="AR158" s="59">
        <v>112</v>
      </c>
      <c r="AS158" s="62">
        <v>0.96770060062408447</v>
      </c>
      <c r="AT158" s="62">
        <v>0.97609412670135498</v>
      </c>
      <c r="AU158" s="62">
        <v>0.93967831134796143</v>
      </c>
      <c r="AV158" s="63">
        <v>0.95930230617523193</v>
      </c>
      <c r="AW158" s="58">
        <v>195350.3961885657</v>
      </c>
      <c r="AX158" s="58">
        <v>169900</v>
      </c>
      <c r="AY158" s="61">
        <v>183428.56818181818</v>
      </c>
      <c r="AZ158" s="58">
        <v>165000</v>
      </c>
      <c r="BA158" s="59">
        <v>138.60488891601563</v>
      </c>
      <c r="BB158" s="59">
        <v>112</v>
      </c>
      <c r="BC158" s="62">
        <v>0.94215840101242065</v>
      </c>
      <c r="BD158" s="63">
        <v>0.96103894710540771</v>
      </c>
    </row>
    <row r="159" spans="1:56" x14ac:dyDescent="0.3">
      <c r="A159" s="47">
        <v>40725</v>
      </c>
      <c r="B159" s="48">
        <v>95</v>
      </c>
      <c r="C159" s="49">
        <v>475</v>
      </c>
      <c r="D159" s="50">
        <v>7.7762622833251953</v>
      </c>
      <c r="E159" s="49">
        <v>108</v>
      </c>
      <c r="F159" s="49">
        <v>70</v>
      </c>
      <c r="G159" s="49">
        <v>95</v>
      </c>
      <c r="H159" s="51">
        <v>17983089</v>
      </c>
      <c r="I159" s="52">
        <v>189295.67368421052</v>
      </c>
      <c r="J159" s="53">
        <v>163500</v>
      </c>
      <c r="K159" s="54">
        <v>132.75788879394531</v>
      </c>
      <c r="L159" s="54">
        <v>113</v>
      </c>
      <c r="M159" s="55">
        <v>0.96795940399169922</v>
      </c>
      <c r="N159" s="55">
        <v>0.97937071323394775</v>
      </c>
      <c r="O159" s="55">
        <v>0.94277966022491455</v>
      </c>
      <c r="P159" s="56">
        <v>0.96774190664291382</v>
      </c>
      <c r="Q159" s="52">
        <v>203374.72210526315</v>
      </c>
      <c r="R159" s="53">
        <v>169900</v>
      </c>
      <c r="S159" s="54">
        <v>106.95157623291016</v>
      </c>
      <c r="T159" s="54">
        <v>89</v>
      </c>
      <c r="U159" s="55">
        <v>1</v>
      </c>
      <c r="V159" s="56">
        <v>1</v>
      </c>
      <c r="W159" s="53">
        <v>188566.20370370371</v>
      </c>
      <c r="X159" s="53">
        <v>169450</v>
      </c>
      <c r="Y159" s="52">
        <v>204236.41428571427</v>
      </c>
      <c r="Z159" s="53">
        <v>176950</v>
      </c>
      <c r="AA159" s="54">
        <v>140.12857055664063</v>
      </c>
      <c r="AB159" s="54">
        <v>115</v>
      </c>
      <c r="AC159" s="55">
        <v>0.92820024490356445</v>
      </c>
      <c r="AD159" s="56">
        <v>0.9499821662902832</v>
      </c>
      <c r="AE159" s="52">
        <v>195406.23157894737</v>
      </c>
      <c r="AF159" s="53">
        <v>169900</v>
      </c>
      <c r="AG159" s="54">
        <v>87.178947448730469</v>
      </c>
      <c r="AH159" s="54">
        <v>63</v>
      </c>
      <c r="AI159" s="55">
        <v>1</v>
      </c>
      <c r="AJ159" s="56">
        <v>1</v>
      </c>
      <c r="AK159" s="57">
        <v>473</v>
      </c>
      <c r="AL159" s="58">
        <v>81698747</v>
      </c>
      <c r="AM159" s="59">
        <v>873</v>
      </c>
      <c r="AN159" s="60">
        <v>509</v>
      </c>
      <c r="AO159" s="61">
        <v>172724.62367864692</v>
      </c>
      <c r="AP159" s="58">
        <v>157000</v>
      </c>
      <c r="AQ159" s="59">
        <v>141.76109313964844</v>
      </c>
      <c r="AR159" s="59">
        <v>112</v>
      </c>
      <c r="AS159" s="62">
        <v>0.96718496084213257</v>
      </c>
      <c r="AT159" s="62">
        <v>0.97688889503479004</v>
      </c>
      <c r="AU159" s="62">
        <v>0.93956714868545532</v>
      </c>
      <c r="AV159" s="63">
        <v>0.96131157875061035</v>
      </c>
      <c r="AW159" s="58">
        <v>195812.10538373425</v>
      </c>
      <c r="AX159" s="58">
        <v>169900</v>
      </c>
      <c r="AY159" s="61">
        <v>181984.71709233793</v>
      </c>
      <c r="AZ159" s="58">
        <v>162500</v>
      </c>
      <c r="BA159" s="59">
        <v>140.290771484375</v>
      </c>
      <c r="BB159" s="59">
        <v>112</v>
      </c>
      <c r="BC159" s="62">
        <v>0.94163614511489868</v>
      </c>
      <c r="BD159" s="63">
        <v>0.9606940746307373</v>
      </c>
    </row>
    <row r="160" spans="1:56" x14ac:dyDescent="0.3">
      <c r="A160" s="47">
        <v>40695</v>
      </c>
      <c r="B160" s="48">
        <v>95</v>
      </c>
      <c r="C160" s="49">
        <v>469</v>
      </c>
      <c r="D160" s="50">
        <v>7.9603958129882813</v>
      </c>
      <c r="E160" s="49">
        <v>122</v>
      </c>
      <c r="F160" s="49">
        <v>95</v>
      </c>
      <c r="G160" s="49">
        <v>103</v>
      </c>
      <c r="H160" s="51">
        <v>16598520</v>
      </c>
      <c r="I160" s="52">
        <v>174721.26315789475</v>
      </c>
      <c r="J160" s="53">
        <v>151500</v>
      </c>
      <c r="K160" s="54">
        <v>135.92631530761719</v>
      </c>
      <c r="L160" s="54">
        <v>97</v>
      </c>
      <c r="M160" s="55">
        <v>0.97200453281402588</v>
      </c>
      <c r="N160" s="55">
        <v>0.97665554285049438</v>
      </c>
      <c r="O160" s="55">
        <v>0.94535452127456665</v>
      </c>
      <c r="P160" s="56">
        <v>0.9634939432144165</v>
      </c>
      <c r="Q160" s="52">
        <v>207981.86353944562</v>
      </c>
      <c r="R160" s="53">
        <v>179000</v>
      </c>
      <c r="S160" s="54">
        <v>99.479743957519531</v>
      </c>
      <c r="T160" s="54">
        <v>79</v>
      </c>
      <c r="U160" s="55">
        <v>1</v>
      </c>
      <c r="V160" s="56">
        <v>1</v>
      </c>
      <c r="W160" s="53">
        <v>203915.32786885247</v>
      </c>
      <c r="X160" s="53">
        <v>176750</v>
      </c>
      <c r="Y160" s="52">
        <v>193789.78947368421</v>
      </c>
      <c r="Z160" s="53">
        <v>160000</v>
      </c>
      <c r="AA160" s="54">
        <v>118.71578979492188</v>
      </c>
      <c r="AB160" s="54">
        <v>100</v>
      </c>
      <c r="AC160" s="55">
        <v>0.93897390365600586</v>
      </c>
      <c r="AD160" s="56">
        <v>0.95909631252288818</v>
      </c>
      <c r="AE160" s="52">
        <v>188475.16504854368</v>
      </c>
      <c r="AF160" s="53">
        <v>160000</v>
      </c>
      <c r="AG160" s="54">
        <v>92.048545837402344</v>
      </c>
      <c r="AH160" s="54">
        <v>63</v>
      </c>
      <c r="AI160" s="55">
        <v>1</v>
      </c>
      <c r="AJ160" s="56">
        <v>1</v>
      </c>
      <c r="AK160" s="57">
        <v>378</v>
      </c>
      <c r="AL160" s="58">
        <v>63715658</v>
      </c>
      <c r="AM160" s="59">
        <v>765</v>
      </c>
      <c r="AN160" s="60">
        <v>439</v>
      </c>
      <c r="AO160" s="61">
        <v>168559.94179894179</v>
      </c>
      <c r="AP160" s="58">
        <v>155500</v>
      </c>
      <c r="AQ160" s="59">
        <v>144.0238037109375</v>
      </c>
      <c r="AR160" s="59">
        <v>112</v>
      </c>
      <c r="AS160" s="62">
        <v>0.96699035167694092</v>
      </c>
      <c r="AT160" s="62">
        <v>0.97405326366424561</v>
      </c>
      <c r="AU160" s="62">
        <v>0.93875765800476074</v>
      </c>
      <c r="AV160" s="63">
        <v>0.96103894710540771</v>
      </c>
      <c r="AW160" s="58">
        <v>196835.05620915032</v>
      </c>
      <c r="AX160" s="58">
        <v>171000</v>
      </c>
      <c r="AY160" s="61">
        <v>178436.61047835991</v>
      </c>
      <c r="AZ160" s="58">
        <v>159950</v>
      </c>
      <c r="BA160" s="59">
        <v>140.31663513183594</v>
      </c>
      <c r="BB160" s="59">
        <v>112</v>
      </c>
      <c r="BC160" s="62">
        <v>0.9437834620475769</v>
      </c>
      <c r="BD160" s="63">
        <v>0.96427935361862183</v>
      </c>
    </row>
    <row r="161" spans="1:56" x14ac:dyDescent="0.3">
      <c r="A161" s="47">
        <v>40664</v>
      </c>
      <c r="B161" s="48">
        <v>98</v>
      </c>
      <c r="C161" s="49">
        <v>448</v>
      </c>
      <c r="D161" s="50">
        <v>7.394773006439209</v>
      </c>
      <c r="E161" s="49">
        <v>132</v>
      </c>
      <c r="F161" s="49">
        <v>85</v>
      </c>
      <c r="G161" s="49">
        <v>117</v>
      </c>
      <c r="H161" s="51">
        <v>17186952</v>
      </c>
      <c r="I161" s="52">
        <v>175377.06122448979</v>
      </c>
      <c r="J161" s="53">
        <v>158450</v>
      </c>
      <c r="K161" s="54">
        <v>142.3265380859375</v>
      </c>
      <c r="L161" s="54">
        <v>110.5</v>
      </c>
      <c r="M161" s="55">
        <v>0.96934932470321655</v>
      </c>
      <c r="N161" s="55">
        <v>0.9750068187713623</v>
      </c>
      <c r="O161" s="55">
        <v>0.9470018744468689</v>
      </c>
      <c r="P161" s="56">
        <v>0.96610355377197266</v>
      </c>
      <c r="Q161" s="52">
        <v>207143.84821428571</v>
      </c>
      <c r="R161" s="53">
        <v>174500</v>
      </c>
      <c r="S161" s="54">
        <v>98.513389587402344</v>
      </c>
      <c r="T161" s="54">
        <v>66</v>
      </c>
      <c r="U161" s="55">
        <v>1</v>
      </c>
      <c r="V161" s="56">
        <v>1</v>
      </c>
      <c r="W161" s="53">
        <v>187535.67424242425</v>
      </c>
      <c r="X161" s="53">
        <v>168250</v>
      </c>
      <c r="Y161" s="52">
        <v>179836.58823529413</v>
      </c>
      <c r="Z161" s="53">
        <v>164900</v>
      </c>
      <c r="AA161" s="54">
        <v>154.21176147460938</v>
      </c>
      <c r="AB161" s="54">
        <v>114</v>
      </c>
      <c r="AC161" s="55">
        <v>0.93896782398223877</v>
      </c>
      <c r="AD161" s="56">
        <v>0.96511626243591309</v>
      </c>
      <c r="AE161" s="52">
        <v>179043.94871794872</v>
      </c>
      <c r="AF161" s="53">
        <v>159900</v>
      </c>
      <c r="AG161" s="54">
        <v>91.581199645996094</v>
      </c>
      <c r="AH161" s="54">
        <v>42</v>
      </c>
      <c r="AI161" s="55">
        <v>1</v>
      </c>
      <c r="AJ161" s="56">
        <v>1</v>
      </c>
      <c r="AK161" s="57">
        <v>283</v>
      </c>
      <c r="AL161" s="58">
        <v>47117138</v>
      </c>
      <c r="AM161" s="59">
        <v>643</v>
      </c>
      <c r="AN161" s="60">
        <v>344</v>
      </c>
      <c r="AO161" s="61">
        <v>166491.65371024734</v>
      </c>
      <c r="AP161" s="58">
        <v>156900</v>
      </c>
      <c r="AQ161" s="59">
        <v>146.74205017089844</v>
      </c>
      <c r="AR161" s="59">
        <v>119</v>
      </c>
      <c r="AS161" s="62">
        <v>0.96530717611312866</v>
      </c>
      <c r="AT161" s="62">
        <v>0.97333335876464844</v>
      </c>
      <c r="AU161" s="62">
        <v>0.9365352988243103</v>
      </c>
      <c r="AV161" s="63">
        <v>0.95918840169906616</v>
      </c>
      <c r="AW161" s="58">
        <v>195491.6765163297</v>
      </c>
      <c r="AX161" s="58">
        <v>169900</v>
      </c>
      <c r="AY161" s="61">
        <v>174196.63372093023</v>
      </c>
      <c r="AZ161" s="58">
        <v>159900</v>
      </c>
      <c r="BA161" s="59">
        <v>146.281982421875</v>
      </c>
      <c r="BB161" s="59">
        <v>117</v>
      </c>
      <c r="BC161" s="62">
        <v>0.94509768486022949</v>
      </c>
      <c r="BD161" s="63">
        <v>0.96518361568450928</v>
      </c>
    </row>
    <row r="162" spans="1:56" x14ac:dyDescent="0.3">
      <c r="A162" s="47">
        <v>40634</v>
      </c>
      <c r="B162" s="48">
        <v>64</v>
      </c>
      <c r="C162" s="49">
        <v>415</v>
      </c>
      <c r="D162" s="50">
        <v>6.775510311126709</v>
      </c>
      <c r="E162" s="49">
        <v>157</v>
      </c>
      <c r="F162" s="49">
        <v>82</v>
      </c>
      <c r="G162" s="49">
        <v>117</v>
      </c>
      <c r="H162" s="51">
        <v>10398550</v>
      </c>
      <c r="I162" s="52">
        <v>162477.34375</v>
      </c>
      <c r="J162" s="53">
        <v>157250</v>
      </c>
      <c r="K162" s="54">
        <v>145.640625</v>
      </c>
      <c r="L162" s="54">
        <v>129.5</v>
      </c>
      <c r="M162" s="55">
        <v>0.97288417816162109</v>
      </c>
      <c r="N162" s="55">
        <v>0.97555243968963623</v>
      </c>
      <c r="O162" s="55">
        <v>0.93567365407943726</v>
      </c>
      <c r="P162" s="56">
        <v>0.96351742744445801</v>
      </c>
      <c r="Q162" s="52">
        <v>205895</v>
      </c>
      <c r="R162" s="53">
        <v>172500</v>
      </c>
      <c r="S162" s="54">
        <v>98.865058898925781</v>
      </c>
      <c r="T162" s="54">
        <v>56</v>
      </c>
      <c r="U162" s="55">
        <v>1</v>
      </c>
      <c r="V162" s="56">
        <v>1</v>
      </c>
      <c r="W162" s="53">
        <v>204396.44585987262</v>
      </c>
      <c r="X162" s="53">
        <v>174900</v>
      </c>
      <c r="Y162" s="52">
        <v>174891.45121951221</v>
      </c>
      <c r="Z162" s="53">
        <v>157250</v>
      </c>
      <c r="AA162" s="54">
        <v>138.19512939453125</v>
      </c>
      <c r="AB162" s="54">
        <v>107</v>
      </c>
      <c r="AC162" s="55">
        <v>0.95037412643432617</v>
      </c>
      <c r="AD162" s="56">
        <v>0.96388983726501465</v>
      </c>
      <c r="AE162" s="52">
        <v>174729.99145299144</v>
      </c>
      <c r="AF162" s="53">
        <v>151900</v>
      </c>
      <c r="AG162" s="54">
        <v>84.632476806640625</v>
      </c>
      <c r="AH162" s="54">
        <v>50</v>
      </c>
      <c r="AI162" s="55">
        <v>1</v>
      </c>
      <c r="AJ162" s="56">
        <v>1</v>
      </c>
      <c r="AK162" s="57">
        <v>185</v>
      </c>
      <c r="AL162" s="58">
        <v>29930186</v>
      </c>
      <c r="AM162" s="59">
        <v>511</v>
      </c>
      <c r="AN162" s="60">
        <v>259</v>
      </c>
      <c r="AO162" s="61">
        <v>161784.78918918918</v>
      </c>
      <c r="AP162" s="58">
        <v>156000</v>
      </c>
      <c r="AQ162" s="59">
        <v>149.08108520507813</v>
      </c>
      <c r="AR162" s="59">
        <v>124</v>
      </c>
      <c r="AS162" s="62">
        <v>0.96316593885421753</v>
      </c>
      <c r="AT162" s="62">
        <v>0.97330367565155029</v>
      </c>
      <c r="AU162" s="62">
        <v>0.93096071481704712</v>
      </c>
      <c r="AV162" s="63">
        <v>0.95228302478790283</v>
      </c>
      <c r="AW162" s="58">
        <v>197546.84735812133</v>
      </c>
      <c r="AX162" s="58">
        <v>169900</v>
      </c>
      <c r="AY162" s="61">
        <v>172345.6833976834</v>
      </c>
      <c r="AZ162" s="58">
        <v>159900</v>
      </c>
      <c r="BA162" s="59">
        <v>143.67953491210938</v>
      </c>
      <c r="BB162" s="59">
        <v>118</v>
      </c>
      <c r="BC162" s="62">
        <v>0.9471094012260437</v>
      </c>
      <c r="BD162" s="63">
        <v>0.96525096893310547</v>
      </c>
    </row>
    <row r="163" spans="1:56" x14ac:dyDescent="0.3">
      <c r="A163" s="47">
        <v>40603</v>
      </c>
      <c r="B163" s="48">
        <v>45</v>
      </c>
      <c r="C163" s="49">
        <v>341</v>
      </c>
      <c r="D163" s="50">
        <v>5.3984169960021973</v>
      </c>
      <c r="E163" s="49">
        <v>167</v>
      </c>
      <c r="F163" s="49">
        <v>87</v>
      </c>
      <c r="G163" s="49">
        <v>103</v>
      </c>
      <c r="H163" s="51">
        <v>7638110</v>
      </c>
      <c r="I163" s="52">
        <v>169735.77777777778</v>
      </c>
      <c r="J163" s="53">
        <v>161450</v>
      </c>
      <c r="K163" s="54">
        <v>160.08888244628906</v>
      </c>
      <c r="L163" s="54">
        <v>124</v>
      </c>
      <c r="M163" s="55">
        <v>0.97292125225067139</v>
      </c>
      <c r="N163" s="55">
        <v>0.97688889503479004</v>
      </c>
      <c r="O163" s="55">
        <v>0.96621936559677124</v>
      </c>
      <c r="P163" s="56">
        <v>0.96760165691375732</v>
      </c>
      <c r="Q163" s="52">
        <v>203360.50733137829</v>
      </c>
      <c r="R163" s="53">
        <v>167950</v>
      </c>
      <c r="S163" s="54">
        <v>108.02932739257813</v>
      </c>
      <c r="T163" s="54">
        <v>69</v>
      </c>
      <c r="U163" s="55">
        <v>1</v>
      </c>
      <c r="V163" s="56">
        <v>1</v>
      </c>
      <c r="W163" s="53">
        <v>199662.55688622754</v>
      </c>
      <c r="X163" s="53">
        <v>176900</v>
      </c>
      <c r="Y163" s="52">
        <v>177055.72413793104</v>
      </c>
      <c r="Z163" s="53">
        <v>159900</v>
      </c>
      <c r="AA163" s="54">
        <v>148.70115661621094</v>
      </c>
      <c r="AB163" s="54">
        <v>121</v>
      </c>
      <c r="AC163" s="55">
        <v>0.93750840425491333</v>
      </c>
      <c r="AD163" s="56">
        <v>0.96935582160949707</v>
      </c>
      <c r="AE163" s="52">
        <v>166897.08737864078</v>
      </c>
      <c r="AF163" s="53">
        <v>150000</v>
      </c>
      <c r="AG163" s="54">
        <v>93.660194396972656</v>
      </c>
      <c r="AH163" s="54">
        <v>73</v>
      </c>
      <c r="AI163" s="55">
        <v>1</v>
      </c>
      <c r="AJ163" s="56">
        <v>1</v>
      </c>
      <c r="AK163" s="57">
        <v>121</v>
      </c>
      <c r="AL163" s="58">
        <v>19531636</v>
      </c>
      <c r="AM163" s="59">
        <v>354</v>
      </c>
      <c r="AN163" s="60">
        <v>177</v>
      </c>
      <c r="AO163" s="61">
        <v>161418.47933884297</v>
      </c>
      <c r="AP163" s="58">
        <v>155000</v>
      </c>
      <c r="AQ163" s="59">
        <v>150.90083312988281</v>
      </c>
      <c r="AR163" s="59">
        <v>114</v>
      </c>
      <c r="AS163" s="62">
        <v>0.95802569389343262</v>
      </c>
      <c r="AT163" s="62">
        <v>0.97322875261306763</v>
      </c>
      <c r="AU163" s="62">
        <v>0.9284471869468689</v>
      </c>
      <c r="AV163" s="63">
        <v>0.94809651374816895</v>
      </c>
      <c r="AW163" s="58">
        <v>194509.03107344633</v>
      </c>
      <c r="AX163" s="58">
        <v>169325</v>
      </c>
      <c r="AY163" s="61">
        <v>171166.28813559323</v>
      </c>
      <c r="AZ163" s="58">
        <v>159900</v>
      </c>
      <c r="BA163" s="59">
        <v>146.2203369140625</v>
      </c>
      <c r="BB163" s="59">
        <v>122</v>
      </c>
      <c r="BC163" s="62">
        <v>0.94559699296951294</v>
      </c>
      <c r="BD163" s="63">
        <v>0.96590906381607056</v>
      </c>
    </row>
    <row r="164" spans="1:56" x14ac:dyDescent="0.3">
      <c r="A164" s="47">
        <v>40575</v>
      </c>
      <c r="B164" s="48">
        <v>29</v>
      </c>
      <c r="C164" s="49">
        <v>288</v>
      </c>
      <c r="D164" s="50">
        <v>4.488311767578125</v>
      </c>
      <c r="E164" s="49">
        <v>93</v>
      </c>
      <c r="F164" s="49">
        <v>46</v>
      </c>
      <c r="G164" s="49">
        <v>53</v>
      </c>
      <c r="H164" s="51">
        <v>4466000</v>
      </c>
      <c r="I164" s="52">
        <v>154000</v>
      </c>
      <c r="J164" s="53">
        <v>156000</v>
      </c>
      <c r="K164" s="54">
        <v>141.75862121582031</v>
      </c>
      <c r="L164" s="54">
        <v>112</v>
      </c>
      <c r="M164" s="55">
        <v>0.96381330490112305</v>
      </c>
      <c r="N164" s="55">
        <v>0.97890752553939819</v>
      </c>
      <c r="O164" s="55">
        <v>0.92595022916793823</v>
      </c>
      <c r="P164" s="56">
        <v>0.94610780477523804</v>
      </c>
      <c r="Q164" s="52">
        <v>196644.78819444444</v>
      </c>
      <c r="R164" s="53">
        <v>159450</v>
      </c>
      <c r="S164" s="54">
        <v>126.40972137451172</v>
      </c>
      <c r="T164" s="54">
        <v>106.5</v>
      </c>
      <c r="U164" s="55">
        <v>1</v>
      </c>
      <c r="V164" s="56">
        <v>1</v>
      </c>
      <c r="W164" s="53">
        <v>192753.7634408602</v>
      </c>
      <c r="X164" s="53">
        <v>174900</v>
      </c>
      <c r="Y164" s="52">
        <v>157452.17391304349</v>
      </c>
      <c r="Z164" s="53">
        <v>153450</v>
      </c>
      <c r="AA164" s="54">
        <v>132.02174377441406</v>
      </c>
      <c r="AB164" s="54">
        <v>114.5</v>
      </c>
      <c r="AC164" s="55">
        <v>0.93958741426467896</v>
      </c>
      <c r="AD164" s="56">
        <v>0.95668315887451172</v>
      </c>
      <c r="AE164" s="52">
        <v>165063.11320754717</v>
      </c>
      <c r="AF164" s="53">
        <v>160000</v>
      </c>
      <c r="AG164" s="54">
        <v>109.32075500488281</v>
      </c>
      <c r="AH164" s="54">
        <v>88</v>
      </c>
      <c r="AI164" s="55">
        <v>1</v>
      </c>
      <c r="AJ164" s="56">
        <v>1</v>
      </c>
      <c r="AK164" s="57">
        <v>76</v>
      </c>
      <c r="AL164" s="58">
        <v>11893526</v>
      </c>
      <c r="AM164" s="59">
        <v>187</v>
      </c>
      <c r="AN164" s="60">
        <v>90</v>
      </c>
      <c r="AO164" s="61">
        <v>156493.76315789475</v>
      </c>
      <c r="AP164" s="58">
        <v>148000</v>
      </c>
      <c r="AQ164" s="59">
        <v>145.46052551269531</v>
      </c>
      <c r="AR164" s="59">
        <v>112</v>
      </c>
      <c r="AS164" s="62">
        <v>0.94920593500137329</v>
      </c>
      <c r="AT164" s="62">
        <v>0.97319918870925903</v>
      </c>
      <c r="AU164" s="62">
        <v>0.90578389167785645</v>
      </c>
      <c r="AV164" s="63">
        <v>0.93220341205596924</v>
      </c>
      <c r="AW164" s="58">
        <v>189906.68449197861</v>
      </c>
      <c r="AX164" s="58">
        <v>164900</v>
      </c>
      <c r="AY164" s="61">
        <v>165473.16666666666</v>
      </c>
      <c r="AZ164" s="58">
        <v>159950</v>
      </c>
      <c r="BA164" s="59">
        <v>143.82221984863281</v>
      </c>
      <c r="BB164" s="59">
        <v>123</v>
      </c>
      <c r="BC164" s="62">
        <v>0.95341593027114868</v>
      </c>
      <c r="BD164" s="63">
        <v>0.96327495574951172</v>
      </c>
    </row>
    <row r="165" spans="1:56" x14ac:dyDescent="0.3">
      <c r="A165" s="47">
        <v>40544</v>
      </c>
      <c r="B165" s="48">
        <v>47</v>
      </c>
      <c r="C165" s="49">
        <v>284</v>
      </c>
      <c r="D165" s="50">
        <v>4.3748397827148438</v>
      </c>
      <c r="E165" s="49">
        <v>94</v>
      </c>
      <c r="F165" s="49">
        <v>44</v>
      </c>
      <c r="G165" s="49">
        <v>47</v>
      </c>
      <c r="H165" s="51">
        <v>7427526</v>
      </c>
      <c r="I165" s="52">
        <v>158032.46808510637</v>
      </c>
      <c r="J165" s="53">
        <v>142000</v>
      </c>
      <c r="K165" s="54">
        <v>147.74467468261719</v>
      </c>
      <c r="L165" s="54">
        <v>114</v>
      </c>
      <c r="M165" s="55">
        <v>0.94019293785095215</v>
      </c>
      <c r="N165" s="55">
        <v>0.97316962480545044</v>
      </c>
      <c r="O165" s="55">
        <v>0.8930702805519104</v>
      </c>
      <c r="P165" s="56">
        <v>0.91630411148071289</v>
      </c>
      <c r="Q165" s="52">
        <v>194025.34859154929</v>
      </c>
      <c r="R165" s="53">
        <v>158200</v>
      </c>
      <c r="S165" s="54">
        <v>122.29225158691406</v>
      </c>
      <c r="T165" s="54">
        <v>100.5</v>
      </c>
      <c r="U165" s="55">
        <v>1</v>
      </c>
      <c r="V165" s="56">
        <v>1</v>
      </c>
      <c r="W165" s="53">
        <v>187089.89361702127</v>
      </c>
      <c r="X165" s="53">
        <v>159900</v>
      </c>
      <c r="Y165" s="52">
        <v>173858.75</v>
      </c>
      <c r="Z165" s="53">
        <v>169900</v>
      </c>
      <c r="AA165" s="54">
        <v>156.15908813476563</v>
      </c>
      <c r="AB165" s="54">
        <v>125.5</v>
      </c>
      <c r="AC165" s="55">
        <v>0.96787309646606445</v>
      </c>
      <c r="AD165" s="56">
        <v>0.96817582845687866</v>
      </c>
      <c r="AE165" s="52">
        <v>172360.53191489363</v>
      </c>
      <c r="AF165" s="53">
        <v>167500</v>
      </c>
      <c r="AG165" s="54">
        <v>123.36170196533203</v>
      </c>
      <c r="AH165" s="54">
        <v>93</v>
      </c>
      <c r="AI165" s="55">
        <v>1</v>
      </c>
      <c r="AJ165" s="56">
        <v>1</v>
      </c>
      <c r="AK165" s="57">
        <v>47</v>
      </c>
      <c r="AL165" s="58">
        <v>7427526</v>
      </c>
      <c r="AM165" s="59">
        <v>94</v>
      </c>
      <c r="AN165" s="60">
        <v>44</v>
      </c>
      <c r="AO165" s="61">
        <v>158032.46808510637</v>
      </c>
      <c r="AP165" s="58">
        <v>142000</v>
      </c>
      <c r="AQ165" s="59">
        <v>147.74467468261719</v>
      </c>
      <c r="AR165" s="59">
        <v>114</v>
      </c>
      <c r="AS165" s="62">
        <v>0.94019293785095215</v>
      </c>
      <c r="AT165" s="62">
        <v>0.97316962480545044</v>
      </c>
      <c r="AU165" s="62">
        <v>0.8930702805519104</v>
      </c>
      <c r="AV165" s="63">
        <v>0.91630411148071289</v>
      </c>
      <c r="AW165" s="58">
        <v>187089.89361702127</v>
      </c>
      <c r="AX165" s="58">
        <v>159900</v>
      </c>
      <c r="AY165" s="61">
        <v>173858.75</v>
      </c>
      <c r="AZ165" s="58">
        <v>169900</v>
      </c>
      <c r="BA165" s="59">
        <v>156.15908813476563</v>
      </c>
      <c r="BB165" s="59">
        <v>125.5</v>
      </c>
      <c r="BC165" s="62">
        <v>0.96787309646606445</v>
      </c>
      <c r="BD165" s="63">
        <v>0.96817582845687866</v>
      </c>
    </row>
    <row r="166" spans="1:56" x14ac:dyDescent="0.3">
      <c r="A166" s="47">
        <v>40513</v>
      </c>
      <c r="B166" s="48">
        <v>65</v>
      </c>
      <c r="C166" s="49">
        <v>266</v>
      </c>
      <c r="D166" s="50">
        <v>4.1944808959960938</v>
      </c>
      <c r="E166" s="49">
        <v>61</v>
      </c>
      <c r="F166" s="49">
        <v>45</v>
      </c>
      <c r="G166" s="49">
        <v>54</v>
      </c>
      <c r="H166" s="51">
        <v>12029875</v>
      </c>
      <c r="I166" s="52">
        <v>185075</v>
      </c>
      <c r="J166" s="53">
        <v>172525</v>
      </c>
      <c r="K166" s="54">
        <v>148.38461303710938</v>
      </c>
      <c r="L166" s="54">
        <v>128</v>
      </c>
      <c r="M166" s="55">
        <v>0.96851581335067749</v>
      </c>
      <c r="N166" s="55">
        <v>0.97096776962280273</v>
      </c>
      <c r="O166" s="55">
        <v>0.93055921792984009</v>
      </c>
      <c r="P166" s="56">
        <v>0.95555555820465088</v>
      </c>
      <c r="Q166" s="52">
        <v>186161.56390977444</v>
      </c>
      <c r="R166" s="53">
        <v>157450</v>
      </c>
      <c r="S166" s="54">
        <v>120.03007507324219</v>
      </c>
      <c r="T166" s="54">
        <v>96.5</v>
      </c>
      <c r="U166" s="55">
        <v>1</v>
      </c>
      <c r="V166" s="56">
        <v>1</v>
      </c>
      <c r="W166" s="53">
        <v>183256.22950819673</v>
      </c>
      <c r="X166" s="53">
        <v>179500</v>
      </c>
      <c r="Y166" s="52">
        <v>164857.93333333332</v>
      </c>
      <c r="Z166" s="53">
        <v>169500</v>
      </c>
      <c r="AA166" s="54">
        <v>142.28889465332031</v>
      </c>
      <c r="AB166" s="54">
        <v>136</v>
      </c>
      <c r="AC166" s="55">
        <v>0.90597856044769287</v>
      </c>
      <c r="AD166" s="56">
        <v>0.93211865425109863</v>
      </c>
      <c r="AE166" s="52">
        <v>168076.85185185185</v>
      </c>
      <c r="AF166" s="53">
        <v>154750</v>
      </c>
      <c r="AG166" s="54">
        <v>106.37036895751953</v>
      </c>
      <c r="AH166" s="54">
        <v>78</v>
      </c>
      <c r="AI166" s="55">
        <v>1</v>
      </c>
      <c r="AJ166" s="56">
        <v>1</v>
      </c>
      <c r="AK166" s="57">
        <v>761</v>
      </c>
      <c r="AL166" s="58">
        <v>136014001</v>
      </c>
      <c r="AM166" s="59">
        <v>924</v>
      </c>
      <c r="AN166" s="60">
        <v>773</v>
      </c>
      <c r="AO166" s="61">
        <v>178730.61892247043</v>
      </c>
      <c r="AP166" s="58">
        <v>164900</v>
      </c>
      <c r="AQ166" s="59">
        <v>135.52561950683594</v>
      </c>
      <c r="AR166" s="59">
        <v>105</v>
      </c>
      <c r="AS166" s="62">
        <v>0.96915185451507568</v>
      </c>
      <c r="AT166" s="62">
        <v>0.97796142101287842</v>
      </c>
      <c r="AU166" s="62">
        <v>0.9412352442741394</v>
      </c>
      <c r="AV166" s="63">
        <v>0.96178615093231201</v>
      </c>
      <c r="AW166" s="58">
        <v>186563.61363636365</v>
      </c>
      <c r="AX166" s="58">
        <v>164700</v>
      </c>
      <c r="AY166" s="61">
        <v>182917.38421733506</v>
      </c>
      <c r="AZ166" s="58">
        <v>165000</v>
      </c>
      <c r="BA166" s="59">
        <v>137.25355529785156</v>
      </c>
      <c r="BB166" s="59">
        <v>108</v>
      </c>
      <c r="BC166" s="62">
        <v>0.93851494789123535</v>
      </c>
      <c r="BD166" s="63">
        <v>0.95993471145629883</v>
      </c>
    </row>
    <row r="167" spans="1:56" x14ac:dyDescent="0.3">
      <c r="A167" s="47">
        <v>40483</v>
      </c>
      <c r="B167" s="48">
        <v>36</v>
      </c>
      <c r="C167" s="49">
        <v>247</v>
      </c>
      <c r="D167" s="50">
        <v>4</v>
      </c>
      <c r="E167" s="49">
        <v>56</v>
      </c>
      <c r="F167" s="49">
        <v>48</v>
      </c>
      <c r="G167" s="49">
        <v>67</v>
      </c>
      <c r="H167" s="51">
        <v>5568834</v>
      </c>
      <c r="I167" s="52">
        <v>154689.83333333334</v>
      </c>
      <c r="J167" s="53">
        <v>146375</v>
      </c>
      <c r="K167" s="54">
        <v>127.19444274902344</v>
      </c>
      <c r="L167" s="54">
        <v>117.5</v>
      </c>
      <c r="M167" s="55">
        <v>0.96199274063110352</v>
      </c>
      <c r="N167" s="55">
        <v>0.97732210159301758</v>
      </c>
      <c r="O167" s="55">
        <v>0.89574688673019409</v>
      </c>
      <c r="P167" s="56">
        <v>0.94428110122680664</v>
      </c>
      <c r="Q167" s="52">
        <v>188750.91902834008</v>
      </c>
      <c r="R167" s="53">
        <v>157000</v>
      </c>
      <c r="S167" s="54">
        <v>104.92308044433594</v>
      </c>
      <c r="T167" s="54">
        <v>83</v>
      </c>
      <c r="U167" s="55">
        <v>1</v>
      </c>
      <c r="V167" s="56">
        <v>1</v>
      </c>
      <c r="W167" s="53">
        <v>180270.42857142858</v>
      </c>
      <c r="X167" s="53">
        <v>164750</v>
      </c>
      <c r="Y167" s="52">
        <v>168658.33333333334</v>
      </c>
      <c r="Z167" s="53">
        <v>166450</v>
      </c>
      <c r="AA167" s="54">
        <v>155.8125</v>
      </c>
      <c r="AB167" s="54">
        <v>125</v>
      </c>
      <c r="AC167" s="55">
        <v>0.89400798082351685</v>
      </c>
      <c r="AD167" s="56">
        <v>0.93800163269042969</v>
      </c>
      <c r="AE167" s="52">
        <v>190978.35820895524</v>
      </c>
      <c r="AF167" s="53">
        <v>168900</v>
      </c>
      <c r="AG167" s="54">
        <v>104.59701538085938</v>
      </c>
      <c r="AH167" s="54">
        <v>73</v>
      </c>
      <c r="AI167" s="55">
        <v>1</v>
      </c>
      <c r="AJ167" s="56">
        <v>1</v>
      </c>
      <c r="AK167" s="57">
        <v>696</v>
      </c>
      <c r="AL167" s="58">
        <v>123984126</v>
      </c>
      <c r="AM167" s="59">
        <v>863</v>
      </c>
      <c r="AN167" s="60">
        <v>728</v>
      </c>
      <c r="AO167" s="61">
        <v>178138.11206896551</v>
      </c>
      <c r="AP167" s="58">
        <v>163250</v>
      </c>
      <c r="AQ167" s="59">
        <v>134.32470703125</v>
      </c>
      <c r="AR167" s="59">
        <v>104</v>
      </c>
      <c r="AS167" s="62">
        <v>0.96921122074127197</v>
      </c>
      <c r="AT167" s="62">
        <v>0.97905021905899048</v>
      </c>
      <c r="AU167" s="62">
        <v>0.94223511219024658</v>
      </c>
      <c r="AV167" s="63">
        <v>0.96184730529785156</v>
      </c>
      <c r="AW167" s="58">
        <v>186797.39165701042</v>
      </c>
      <c r="AX167" s="58">
        <v>164000</v>
      </c>
      <c r="AY167" s="61">
        <v>184033.69642857142</v>
      </c>
      <c r="AZ167" s="58">
        <v>165000</v>
      </c>
      <c r="BA167" s="59">
        <v>136.94230651855469</v>
      </c>
      <c r="BB167" s="59">
        <v>107</v>
      </c>
      <c r="BC167" s="62">
        <v>0.9404868483543396</v>
      </c>
      <c r="BD167" s="63">
        <v>0.96142405271530151</v>
      </c>
    </row>
    <row r="168" spans="1:56" x14ac:dyDescent="0.3">
      <c r="A168" s="47">
        <v>40452</v>
      </c>
      <c r="B168" s="48">
        <v>44</v>
      </c>
      <c r="C168" s="49">
        <v>234</v>
      </c>
      <c r="D168" s="50">
        <v>3.6705882549285889</v>
      </c>
      <c r="E168" s="49">
        <v>72</v>
      </c>
      <c r="F168" s="49">
        <v>47</v>
      </c>
      <c r="G168" s="49">
        <v>53</v>
      </c>
      <c r="H168" s="51">
        <v>8062519</v>
      </c>
      <c r="I168" s="52">
        <v>183239.06818181818</v>
      </c>
      <c r="J168" s="53">
        <v>169000</v>
      </c>
      <c r="K168" s="54">
        <v>147.22727966308594</v>
      </c>
      <c r="L168" s="54">
        <v>129</v>
      </c>
      <c r="M168" s="55">
        <v>0.96223753690719604</v>
      </c>
      <c r="N168" s="55">
        <v>0.9703744649887085</v>
      </c>
      <c r="O168" s="55">
        <v>0.9260668158531189</v>
      </c>
      <c r="P168" s="56">
        <v>0.95129406452178955</v>
      </c>
      <c r="Q168" s="52">
        <v>192863.46153846153</v>
      </c>
      <c r="R168" s="53">
        <v>163000</v>
      </c>
      <c r="S168" s="54">
        <v>98.9957275390625</v>
      </c>
      <c r="T168" s="54">
        <v>75</v>
      </c>
      <c r="U168" s="55">
        <v>1</v>
      </c>
      <c r="V168" s="56">
        <v>1</v>
      </c>
      <c r="W168" s="53">
        <v>189362.90277777778</v>
      </c>
      <c r="X168" s="53">
        <v>159750</v>
      </c>
      <c r="Y168" s="52">
        <v>175832.97872340426</v>
      </c>
      <c r="Z168" s="53">
        <v>149500</v>
      </c>
      <c r="AA168" s="54">
        <v>128.70213317871094</v>
      </c>
      <c r="AB168" s="54">
        <v>115</v>
      </c>
      <c r="AC168" s="55">
        <v>0.92868095636367798</v>
      </c>
      <c r="AD168" s="56">
        <v>0.95108109712600708</v>
      </c>
      <c r="AE168" s="52">
        <v>189850.94339622642</v>
      </c>
      <c r="AF168" s="53">
        <v>167500</v>
      </c>
      <c r="AG168" s="54">
        <v>87.735847473144531</v>
      </c>
      <c r="AH168" s="54">
        <v>69</v>
      </c>
      <c r="AI168" s="55">
        <v>1</v>
      </c>
      <c r="AJ168" s="56">
        <v>1</v>
      </c>
      <c r="AK168" s="57">
        <v>660</v>
      </c>
      <c r="AL168" s="58">
        <v>118415292</v>
      </c>
      <c r="AM168" s="59">
        <v>807</v>
      </c>
      <c r="AN168" s="60">
        <v>680</v>
      </c>
      <c r="AO168" s="61">
        <v>179417.1090909091</v>
      </c>
      <c r="AP168" s="58">
        <v>164200</v>
      </c>
      <c r="AQ168" s="59">
        <v>134.71363830566406</v>
      </c>
      <c r="AR168" s="59">
        <v>103</v>
      </c>
      <c r="AS168" s="62">
        <v>0.9696049690246582</v>
      </c>
      <c r="AT168" s="62">
        <v>0.97928094863891602</v>
      </c>
      <c r="AU168" s="62">
        <v>0.94477856159210205</v>
      </c>
      <c r="AV168" s="63">
        <v>0.9627951979637146</v>
      </c>
      <c r="AW168" s="58">
        <v>187250.31598513012</v>
      </c>
      <c r="AX168" s="58">
        <v>164000</v>
      </c>
      <c r="AY168" s="61">
        <v>185119.01617647058</v>
      </c>
      <c r="AZ168" s="58">
        <v>165000</v>
      </c>
      <c r="BA168" s="59">
        <v>135.61029052734375</v>
      </c>
      <c r="BB168" s="59">
        <v>104</v>
      </c>
      <c r="BC168" s="62">
        <v>0.94377738237380981</v>
      </c>
      <c r="BD168" s="63">
        <v>0.9619746208190918</v>
      </c>
    </row>
    <row r="169" spans="1:56" x14ac:dyDescent="0.3">
      <c r="A169" s="47">
        <v>40422</v>
      </c>
      <c r="B169" s="48">
        <v>43</v>
      </c>
      <c r="C169" s="49">
        <v>195</v>
      </c>
      <c r="D169" s="50">
        <v>2.9545454978942871</v>
      </c>
      <c r="E169" s="49">
        <v>84</v>
      </c>
      <c r="F169" s="49">
        <v>43</v>
      </c>
      <c r="G169" s="49">
        <v>51</v>
      </c>
      <c r="H169" s="51">
        <v>6983000</v>
      </c>
      <c r="I169" s="52">
        <v>162395.34883720931</v>
      </c>
      <c r="J169" s="53">
        <v>159900</v>
      </c>
      <c r="K169" s="54">
        <v>148.72093200683594</v>
      </c>
      <c r="L169" s="54">
        <v>129</v>
      </c>
      <c r="M169" s="55">
        <v>0.96552228927612305</v>
      </c>
      <c r="N169" s="55">
        <v>0.98439377546310425</v>
      </c>
      <c r="O169" s="55">
        <v>0.91744929552078247</v>
      </c>
      <c r="P169" s="56">
        <v>0.94587206840515137</v>
      </c>
      <c r="Q169" s="52">
        <v>189910.51282051281</v>
      </c>
      <c r="R169" s="53">
        <v>162000</v>
      </c>
      <c r="S169" s="54">
        <v>95.297439575195313</v>
      </c>
      <c r="T169" s="54">
        <v>69</v>
      </c>
      <c r="U169" s="55">
        <v>1</v>
      </c>
      <c r="V169" s="56">
        <v>1</v>
      </c>
      <c r="W169" s="53">
        <v>193609.23809523811</v>
      </c>
      <c r="X169" s="53">
        <v>160950</v>
      </c>
      <c r="Y169" s="52">
        <v>186947.67441860464</v>
      </c>
      <c r="Z169" s="53">
        <v>174900</v>
      </c>
      <c r="AA169" s="54">
        <v>160.55813598632813</v>
      </c>
      <c r="AB169" s="54">
        <v>131</v>
      </c>
      <c r="AC169" s="55">
        <v>0.90046322345733643</v>
      </c>
      <c r="AD169" s="56">
        <v>0.94768762588500977</v>
      </c>
      <c r="AE169" s="52">
        <v>193750.98039215687</v>
      </c>
      <c r="AF169" s="53">
        <v>169950</v>
      </c>
      <c r="AG169" s="54">
        <v>99.568626403808594</v>
      </c>
      <c r="AH169" s="54">
        <v>78</v>
      </c>
      <c r="AI169" s="55">
        <v>1</v>
      </c>
      <c r="AJ169" s="56">
        <v>1</v>
      </c>
      <c r="AK169" s="57">
        <v>616</v>
      </c>
      <c r="AL169" s="58">
        <v>110352773</v>
      </c>
      <c r="AM169" s="59">
        <v>735</v>
      </c>
      <c r="AN169" s="60">
        <v>633</v>
      </c>
      <c r="AO169" s="61">
        <v>179144.11201298703</v>
      </c>
      <c r="AP169" s="58">
        <v>162750</v>
      </c>
      <c r="AQ169" s="59">
        <v>133.81980895996094</v>
      </c>
      <c r="AR169" s="59">
        <v>102.5</v>
      </c>
      <c r="AS169" s="62">
        <v>0.97013121843338013</v>
      </c>
      <c r="AT169" s="62">
        <v>0.97995650768280029</v>
      </c>
      <c r="AU169" s="62">
        <v>0.94611948728561401</v>
      </c>
      <c r="AV169" s="63">
        <v>0.96363151073455811</v>
      </c>
      <c r="AW169" s="58">
        <v>187043.36870748299</v>
      </c>
      <c r="AX169" s="58">
        <v>164000</v>
      </c>
      <c r="AY169" s="61">
        <v>185808.50078988943</v>
      </c>
      <c r="AZ169" s="58">
        <v>165000</v>
      </c>
      <c r="BA169" s="59">
        <v>136.12322998046875</v>
      </c>
      <c r="BB169" s="59">
        <v>104</v>
      </c>
      <c r="BC169" s="62">
        <v>0.94490182399749756</v>
      </c>
      <c r="BD169" s="63">
        <v>0.96202534437179565</v>
      </c>
    </row>
    <row r="170" spans="1:56" x14ac:dyDescent="0.3">
      <c r="A170" s="47">
        <v>40391</v>
      </c>
      <c r="B170" s="48">
        <v>72</v>
      </c>
      <c r="C170" s="49">
        <v>188</v>
      </c>
      <c r="D170" s="50">
        <v>2.7817509174346924</v>
      </c>
      <c r="E170" s="49">
        <v>71</v>
      </c>
      <c r="F170" s="49">
        <v>50</v>
      </c>
      <c r="G170" s="49">
        <v>53</v>
      </c>
      <c r="H170" s="51">
        <v>13941750</v>
      </c>
      <c r="I170" s="52">
        <v>193635.41666666666</v>
      </c>
      <c r="J170" s="53">
        <v>191799.5</v>
      </c>
      <c r="K170" s="54">
        <v>150.83332824707031</v>
      </c>
      <c r="L170" s="54">
        <v>103.5</v>
      </c>
      <c r="M170" s="55">
        <v>0.9627569317817688</v>
      </c>
      <c r="N170" s="55">
        <v>0.9727213978767395</v>
      </c>
      <c r="O170" s="55">
        <v>0.93843895196914673</v>
      </c>
      <c r="P170" s="56">
        <v>0.95194244384765625</v>
      </c>
      <c r="Q170" s="52">
        <v>189435.63829787233</v>
      </c>
      <c r="R170" s="53">
        <v>164450</v>
      </c>
      <c r="S170" s="54">
        <v>92.159576416015625</v>
      </c>
      <c r="T170" s="54">
        <v>64.5</v>
      </c>
      <c r="U170" s="55">
        <v>1</v>
      </c>
      <c r="V170" s="56">
        <v>1</v>
      </c>
      <c r="W170" s="53">
        <v>187494.36619718309</v>
      </c>
      <c r="X170" s="53">
        <v>172000</v>
      </c>
      <c r="Y170" s="52">
        <v>193211</v>
      </c>
      <c r="Z170" s="53">
        <v>179500</v>
      </c>
      <c r="AA170" s="54">
        <v>136.41999816894531</v>
      </c>
      <c r="AB170" s="54">
        <v>115.5</v>
      </c>
      <c r="AC170" s="55">
        <v>0.93670099973678589</v>
      </c>
      <c r="AD170" s="56">
        <v>0.95491480827331543</v>
      </c>
      <c r="AE170" s="52">
        <v>187464.15094339623</v>
      </c>
      <c r="AF170" s="53">
        <v>169900</v>
      </c>
      <c r="AG170" s="54">
        <v>89.509437561035156</v>
      </c>
      <c r="AH170" s="54">
        <v>78</v>
      </c>
      <c r="AI170" s="55">
        <v>1</v>
      </c>
      <c r="AJ170" s="56">
        <v>1</v>
      </c>
      <c r="AK170" s="57">
        <v>573</v>
      </c>
      <c r="AL170" s="58">
        <v>103369773</v>
      </c>
      <c r="AM170" s="59">
        <v>651</v>
      </c>
      <c r="AN170" s="60">
        <v>590</v>
      </c>
      <c r="AO170" s="61">
        <v>180401</v>
      </c>
      <c r="AP170" s="58">
        <v>163500</v>
      </c>
      <c r="AQ170" s="59">
        <v>132.70156860351563</v>
      </c>
      <c r="AR170" s="59">
        <v>101</v>
      </c>
      <c r="AS170" s="62">
        <v>0.97047710418701172</v>
      </c>
      <c r="AT170" s="62">
        <v>0.97929096221923828</v>
      </c>
      <c r="AU170" s="62">
        <v>0.94827854633331299</v>
      </c>
      <c r="AV170" s="63">
        <v>0.96422076225280762</v>
      </c>
      <c r="AW170" s="58">
        <v>186196.15975422427</v>
      </c>
      <c r="AX170" s="58">
        <v>164900</v>
      </c>
      <c r="AY170" s="61">
        <v>185725.47627118643</v>
      </c>
      <c r="AZ170" s="58">
        <v>164950</v>
      </c>
      <c r="BA170" s="59">
        <v>134.34237670898438</v>
      </c>
      <c r="BB170" s="59">
        <v>103</v>
      </c>
      <c r="BC170" s="62">
        <v>0.94815158843994141</v>
      </c>
      <c r="BD170" s="63">
        <v>0.96363151073455811</v>
      </c>
    </row>
    <row r="171" spans="1:56" x14ac:dyDescent="0.3">
      <c r="A171" s="47">
        <v>40360</v>
      </c>
      <c r="B171" s="48">
        <v>69</v>
      </c>
      <c r="C171" s="49">
        <v>173</v>
      </c>
      <c r="D171" s="50">
        <v>2.5472393035888672</v>
      </c>
      <c r="E171" s="49">
        <v>76</v>
      </c>
      <c r="F171" s="49">
        <v>53</v>
      </c>
      <c r="G171" s="49">
        <v>79</v>
      </c>
      <c r="H171" s="51">
        <v>12742941</v>
      </c>
      <c r="I171" s="52">
        <v>184680.30434782608</v>
      </c>
      <c r="J171" s="53">
        <v>168500</v>
      </c>
      <c r="K171" s="54">
        <v>109</v>
      </c>
      <c r="L171" s="54">
        <v>92</v>
      </c>
      <c r="M171" s="55">
        <v>0.96358412504196167</v>
      </c>
      <c r="N171" s="55">
        <v>0.97407406568527222</v>
      </c>
      <c r="O171" s="55">
        <v>0.94446474313735962</v>
      </c>
      <c r="P171" s="56">
        <v>0.9595838189125061</v>
      </c>
      <c r="Q171" s="52">
        <v>201469.65317919076</v>
      </c>
      <c r="R171" s="53">
        <v>179900</v>
      </c>
      <c r="S171" s="54">
        <v>97.867050170898438</v>
      </c>
      <c r="T171" s="54">
        <v>76</v>
      </c>
      <c r="U171" s="55">
        <v>1</v>
      </c>
      <c r="V171" s="56">
        <v>1</v>
      </c>
      <c r="W171" s="53">
        <v>172844.07894736843</v>
      </c>
      <c r="X171" s="53">
        <v>164450</v>
      </c>
      <c r="Y171" s="52">
        <v>198144.33962264151</v>
      </c>
      <c r="Z171" s="53">
        <v>194500</v>
      </c>
      <c r="AA171" s="54">
        <v>159.88679504394531</v>
      </c>
      <c r="AB171" s="54">
        <v>113</v>
      </c>
      <c r="AC171" s="55">
        <v>0.93139755725860596</v>
      </c>
      <c r="AD171" s="56">
        <v>0.94871795177459717</v>
      </c>
      <c r="AE171" s="52">
        <v>177082.27848101265</v>
      </c>
      <c r="AF171" s="53">
        <v>152900</v>
      </c>
      <c r="AG171" s="54">
        <v>94.860755920410156</v>
      </c>
      <c r="AH171" s="54">
        <v>70</v>
      </c>
      <c r="AI171" s="55">
        <v>1</v>
      </c>
      <c r="AJ171" s="56">
        <v>1</v>
      </c>
      <c r="AK171" s="57">
        <v>501</v>
      </c>
      <c r="AL171" s="58">
        <v>89428023</v>
      </c>
      <c r="AM171" s="59">
        <v>580</v>
      </c>
      <c r="AN171" s="60">
        <v>540</v>
      </c>
      <c r="AO171" s="61">
        <v>178499.04790419163</v>
      </c>
      <c r="AP171" s="58">
        <v>159900</v>
      </c>
      <c r="AQ171" s="59">
        <v>130.09580993652344</v>
      </c>
      <c r="AR171" s="59">
        <v>100</v>
      </c>
      <c r="AS171" s="62">
        <v>0.97158658504486084</v>
      </c>
      <c r="AT171" s="62">
        <v>0.9799799919128418</v>
      </c>
      <c r="AU171" s="62">
        <v>0.94969826936721802</v>
      </c>
      <c r="AV171" s="63">
        <v>0.96551722288131714</v>
      </c>
      <c r="AW171" s="58">
        <v>186037.24137931035</v>
      </c>
      <c r="AX171" s="58">
        <v>162500</v>
      </c>
      <c r="AY171" s="61">
        <v>185032.37222222221</v>
      </c>
      <c r="AZ171" s="58">
        <v>164900</v>
      </c>
      <c r="BA171" s="59">
        <v>134.14999389648438</v>
      </c>
      <c r="BB171" s="59">
        <v>102</v>
      </c>
      <c r="BC171" s="62">
        <v>0.94921576976776123</v>
      </c>
      <c r="BD171" s="63">
        <v>0.96418923139572144</v>
      </c>
    </row>
    <row r="172" spans="1:56" x14ac:dyDescent="0.3">
      <c r="A172" s="47">
        <v>40330</v>
      </c>
      <c r="B172" s="48">
        <v>115</v>
      </c>
      <c r="C172" s="49">
        <v>155</v>
      </c>
      <c r="D172" s="50">
        <v>2.1856639385223389</v>
      </c>
      <c r="E172" s="49">
        <v>64</v>
      </c>
      <c r="F172" s="49">
        <v>83</v>
      </c>
      <c r="G172" s="49">
        <v>88</v>
      </c>
      <c r="H172" s="51">
        <v>22279658</v>
      </c>
      <c r="I172" s="52">
        <v>193736.15652173912</v>
      </c>
      <c r="J172" s="53">
        <v>179000</v>
      </c>
      <c r="K172" s="54">
        <v>128.63478088378906</v>
      </c>
      <c r="L172" s="54">
        <v>103</v>
      </c>
      <c r="M172" s="55">
        <v>0.97638869285583496</v>
      </c>
      <c r="N172" s="55">
        <v>0.98173516988754272</v>
      </c>
      <c r="O172" s="55">
        <v>0.95789319276809692</v>
      </c>
      <c r="P172" s="56">
        <v>0.96803653240203857</v>
      </c>
      <c r="Q172" s="52">
        <v>206193.54838709679</v>
      </c>
      <c r="R172" s="53">
        <v>175000</v>
      </c>
      <c r="S172" s="54">
        <v>96.832260131835938</v>
      </c>
      <c r="T172" s="54">
        <v>71</v>
      </c>
      <c r="U172" s="55">
        <v>1</v>
      </c>
      <c r="V172" s="56">
        <v>1</v>
      </c>
      <c r="W172" s="53">
        <v>184397.65625</v>
      </c>
      <c r="X172" s="53">
        <v>159900</v>
      </c>
      <c r="Y172" s="52">
        <v>181624.69879518071</v>
      </c>
      <c r="Z172" s="53">
        <v>159500</v>
      </c>
      <c r="AA172" s="54">
        <v>112.36144256591797</v>
      </c>
      <c r="AB172" s="54">
        <v>91</v>
      </c>
      <c r="AC172" s="55">
        <v>0.95371073484420776</v>
      </c>
      <c r="AD172" s="56">
        <v>0.96104252338409424</v>
      </c>
      <c r="AE172" s="52">
        <v>189051.70454545456</v>
      </c>
      <c r="AF172" s="53">
        <v>159700</v>
      </c>
      <c r="AG172" s="54">
        <v>74.204544067382813</v>
      </c>
      <c r="AH172" s="54">
        <v>49.5</v>
      </c>
      <c r="AI172" s="55">
        <v>1</v>
      </c>
      <c r="AJ172" s="56">
        <v>1</v>
      </c>
      <c r="AK172" s="57">
        <v>432</v>
      </c>
      <c r="AL172" s="58">
        <v>76685082</v>
      </c>
      <c r="AM172" s="59">
        <v>504</v>
      </c>
      <c r="AN172" s="60">
        <v>487</v>
      </c>
      <c r="AO172" s="61">
        <v>177511.76388888888</v>
      </c>
      <c r="AP172" s="58">
        <v>159000</v>
      </c>
      <c r="AQ172" s="59">
        <v>133.46527099609375</v>
      </c>
      <c r="AR172" s="59">
        <v>102.5</v>
      </c>
      <c r="AS172" s="62">
        <v>0.97286474704742432</v>
      </c>
      <c r="AT172" s="62">
        <v>0.98039215803146362</v>
      </c>
      <c r="AU172" s="62">
        <v>0.9505239725112915</v>
      </c>
      <c r="AV172" s="63">
        <v>0.96692109107971191</v>
      </c>
      <c r="AW172" s="58">
        <v>188026.68650793651</v>
      </c>
      <c r="AX172" s="58">
        <v>161200</v>
      </c>
      <c r="AY172" s="61">
        <v>183605.4024640657</v>
      </c>
      <c r="AZ172" s="58">
        <v>159900</v>
      </c>
      <c r="BA172" s="59">
        <v>131.34907531738281</v>
      </c>
      <c r="BB172" s="59">
        <v>100</v>
      </c>
      <c r="BC172" s="62">
        <v>0.95116287469863892</v>
      </c>
      <c r="BD172" s="63">
        <v>0.96551722288131714</v>
      </c>
    </row>
    <row r="173" spans="1:56" x14ac:dyDescent="0.3">
      <c r="A173" s="47">
        <v>40299</v>
      </c>
      <c r="B173" s="48">
        <v>106</v>
      </c>
      <c r="C173" s="49">
        <v>178</v>
      </c>
      <c r="D173" s="50">
        <v>2.5398335456848145</v>
      </c>
      <c r="E173" s="49">
        <v>69</v>
      </c>
      <c r="F173" s="49">
        <v>44</v>
      </c>
      <c r="G173" s="49">
        <v>117</v>
      </c>
      <c r="H173" s="51">
        <v>18172752</v>
      </c>
      <c r="I173" s="52">
        <v>171441.05660377358</v>
      </c>
      <c r="J173" s="53">
        <v>150750</v>
      </c>
      <c r="K173" s="54">
        <v>141.33963012695313</v>
      </c>
      <c r="L173" s="54">
        <v>96</v>
      </c>
      <c r="M173" s="55">
        <v>0.97347062826156616</v>
      </c>
      <c r="N173" s="55">
        <v>0.97724783420562744</v>
      </c>
      <c r="O173" s="55">
        <v>0.94129037857055664</v>
      </c>
      <c r="P173" s="56">
        <v>0.964161217212677</v>
      </c>
      <c r="Q173" s="52">
        <v>199183.81460674157</v>
      </c>
      <c r="R173" s="53">
        <v>175500</v>
      </c>
      <c r="S173" s="54">
        <v>84.443817138671875</v>
      </c>
      <c r="T173" s="54">
        <v>59.5</v>
      </c>
      <c r="U173" s="55">
        <v>1</v>
      </c>
      <c r="V173" s="56">
        <v>1</v>
      </c>
      <c r="W173" s="53">
        <v>170547.10144927536</v>
      </c>
      <c r="X173" s="53">
        <v>155000</v>
      </c>
      <c r="Y173" s="52">
        <v>214359.09090909091</v>
      </c>
      <c r="Z173" s="53">
        <v>211500</v>
      </c>
      <c r="AA173" s="54">
        <v>141.81817626953125</v>
      </c>
      <c r="AB173" s="54">
        <v>118.5</v>
      </c>
      <c r="AC173" s="55">
        <v>0.93166357278823853</v>
      </c>
      <c r="AD173" s="56">
        <v>0.9542841911315918</v>
      </c>
      <c r="AE173" s="52">
        <v>196782.47863247863</v>
      </c>
      <c r="AF173" s="53">
        <v>169950</v>
      </c>
      <c r="AG173" s="54">
        <v>75.931625366210938</v>
      </c>
      <c r="AH173" s="54">
        <v>47</v>
      </c>
      <c r="AI173" s="55">
        <v>1</v>
      </c>
      <c r="AJ173" s="56">
        <v>1</v>
      </c>
      <c r="AK173" s="57">
        <v>317</v>
      </c>
      <c r="AL173" s="58">
        <v>54405424</v>
      </c>
      <c r="AM173" s="59">
        <v>440</v>
      </c>
      <c r="AN173" s="60">
        <v>404</v>
      </c>
      <c r="AO173" s="61">
        <v>171625.94321766563</v>
      </c>
      <c r="AP173" s="58">
        <v>155000</v>
      </c>
      <c r="AQ173" s="59">
        <v>135.21766662597656</v>
      </c>
      <c r="AR173" s="59">
        <v>102</v>
      </c>
      <c r="AS173" s="62">
        <v>0.97158628702163696</v>
      </c>
      <c r="AT173" s="62">
        <v>0.9799845814704895</v>
      </c>
      <c r="AU173" s="62">
        <v>0.94784212112426758</v>
      </c>
      <c r="AV173" s="63">
        <v>0.96629226207733154</v>
      </c>
      <c r="AW173" s="58">
        <v>188554.54545454544</v>
      </c>
      <c r="AX173" s="58">
        <v>162500</v>
      </c>
      <c r="AY173" s="61">
        <v>184012.32920792079</v>
      </c>
      <c r="AZ173" s="58">
        <v>161000</v>
      </c>
      <c r="BA173" s="59">
        <v>135.25</v>
      </c>
      <c r="BB173" s="59">
        <v>103</v>
      </c>
      <c r="BC173" s="62">
        <v>0.95064449310302734</v>
      </c>
      <c r="BD173" s="63">
        <v>0.96601074934005737</v>
      </c>
    </row>
    <row r="174" spans="1:56" x14ac:dyDescent="0.3">
      <c r="A174" s="47">
        <v>40269</v>
      </c>
      <c r="B174" s="48">
        <v>87</v>
      </c>
      <c r="C174" s="49">
        <v>155</v>
      </c>
      <c r="D174" s="50">
        <v>2.330826997756958</v>
      </c>
      <c r="E174" s="49">
        <v>105</v>
      </c>
      <c r="F174" s="49">
        <v>144</v>
      </c>
      <c r="G174" s="49">
        <v>150</v>
      </c>
      <c r="H174" s="51">
        <v>14404355</v>
      </c>
      <c r="I174" s="52">
        <v>165567.29885057471</v>
      </c>
      <c r="J174" s="53">
        <v>151500</v>
      </c>
      <c r="K174" s="54">
        <v>119.59770202636719</v>
      </c>
      <c r="L174" s="54">
        <v>98</v>
      </c>
      <c r="M174" s="55">
        <v>0.97079068422317505</v>
      </c>
      <c r="N174" s="55">
        <v>0.98181819915771484</v>
      </c>
      <c r="O174" s="55">
        <v>0.95268487930297852</v>
      </c>
      <c r="P174" s="56">
        <v>0.96774190664291382</v>
      </c>
      <c r="Q174" s="52">
        <v>210531.6064516129</v>
      </c>
      <c r="R174" s="53">
        <v>189500</v>
      </c>
      <c r="S174" s="54">
        <v>90.664512634277344</v>
      </c>
      <c r="T174" s="54">
        <v>54</v>
      </c>
      <c r="U174" s="55">
        <v>1</v>
      </c>
      <c r="V174" s="56">
        <v>1</v>
      </c>
      <c r="W174" s="53">
        <v>205046.2761904762</v>
      </c>
      <c r="X174" s="53">
        <v>169900</v>
      </c>
      <c r="Y174" s="52">
        <v>189747.63194444444</v>
      </c>
      <c r="Z174" s="53">
        <v>164900</v>
      </c>
      <c r="AA174" s="54">
        <v>128.95832824707031</v>
      </c>
      <c r="AB174" s="54">
        <v>93.5</v>
      </c>
      <c r="AC174" s="55">
        <v>0.95641714334487915</v>
      </c>
      <c r="AD174" s="56">
        <v>0.97028177976608276</v>
      </c>
      <c r="AE174" s="52">
        <v>186840.33333333334</v>
      </c>
      <c r="AF174" s="53">
        <v>169925</v>
      </c>
      <c r="AG174" s="54">
        <v>74.406669616699219</v>
      </c>
      <c r="AH174" s="54">
        <v>46</v>
      </c>
      <c r="AI174" s="55">
        <v>1</v>
      </c>
      <c r="AJ174" s="56">
        <v>1</v>
      </c>
      <c r="AK174" s="57">
        <v>211</v>
      </c>
      <c r="AL174" s="58">
        <v>36232672</v>
      </c>
      <c r="AM174" s="59">
        <v>371</v>
      </c>
      <c r="AN174" s="60">
        <v>360</v>
      </c>
      <c r="AO174" s="61">
        <v>171718.82464454975</v>
      </c>
      <c r="AP174" s="58">
        <v>156000</v>
      </c>
      <c r="AQ174" s="59">
        <v>132.14218139648438</v>
      </c>
      <c r="AR174" s="59">
        <v>104</v>
      </c>
      <c r="AS174" s="62">
        <v>0.97063970565795898</v>
      </c>
      <c r="AT174" s="62">
        <v>0.98065376281738281</v>
      </c>
      <c r="AU174" s="62">
        <v>0.95114922523498535</v>
      </c>
      <c r="AV174" s="63">
        <v>0.96711635589599609</v>
      </c>
      <c r="AW174" s="58">
        <v>191903.63881401616</v>
      </c>
      <c r="AX174" s="58">
        <v>164900</v>
      </c>
      <c r="AY174" s="61">
        <v>180303.28055555557</v>
      </c>
      <c r="AZ174" s="58">
        <v>159900</v>
      </c>
      <c r="BA174" s="59">
        <v>134.44721984863281</v>
      </c>
      <c r="BB174" s="59">
        <v>102.5</v>
      </c>
      <c r="BC174" s="62">
        <v>0.95297080278396606</v>
      </c>
      <c r="BD174" s="63">
        <v>0.96803653240203857</v>
      </c>
    </row>
    <row r="175" spans="1:56" x14ac:dyDescent="0.3">
      <c r="A175" s="47">
        <v>40238</v>
      </c>
      <c r="B175" s="48">
        <v>57</v>
      </c>
      <c r="C175" s="49">
        <v>181</v>
      </c>
      <c r="D175" s="50">
        <v>2.8541393280029297</v>
      </c>
      <c r="E175" s="49">
        <v>117</v>
      </c>
      <c r="F175" s="49">
        <v>106</v>
      </c>
      <c r="G175" s="49">
        <v>112</v>
      </c>
      <c r="H175" s="51">
        <v>10131022</v>
      </c>
      <c r="I175" s="52">
        <v>177737.22807017545</v>
      </c>
      <c r="J175" s="53">
        <v>156000</v>
      </c>
      <c r="K175" s="54">
        <v>152.15789794921875</v>
      </c>
      <c r="L175" s="54">
        <v>130</v>
      </c>
      <c r="M175" s="55">
        <v>0.97710597515106201</v>
      </c>
      <c r="N175" s="55">
        <v>0.97929096221923828</v>
      </c>
      <c r="O175" s="55">
        <v>0.9597923755645752</v>
      </c>
      <c r="P175" s="56">
        <v>0.96629226207733154</v>
      </c>
      <c r="Q175" s="52">
        <v>206020.43646408839</v>
      </c>
      <c r="R175" s="53">
        <v>179900</v>
      </c>
      <c r="S175" s="54">
        <v>88.392265319824219</v>
      </c>
      <c r="T175" s="54">
        <v>47</v>
      </c>
      <c r="U175" s="55">
        <v>1</v>
      </c>
      <c r="V175" s="56">
        <v>1</v>
      </c>
      <c r="W175" s="53">
        <v>195382.04273504275</v>
      </c>
      <c r="X175" s="53">
        <v>174900</v>
      </c>
      <c r="Y175" s="52">
        <v>171046.43396226416</v>
      </c>
      <c r="Z175" s="53">
        <v>153500</v>
      </c>
      <c r="AA175" s="54">
        <v>128.09434509277344</v>
      </c>
      <c r="AB175" s="54">
        <v>100</v>
      </c>
      <c r="AC175" s="55">
        <v>0.95384734869003296</v>
      </c>
      <c r="AD175" s="56">
        <v>0.9693446159362793</v>
      </c>
      <c r="AE175" s="52">
        <v>166545.91071428571</v>
      </c>
      <c r="AF175" s="53">
        <v>152750</v>
      </c>
      <c r="AG175" s="54">
        <v>77.535713195800781</v>
      </c>
      <c r="AH175" s="54">
        <v>49</v>
      </c>
      <c r="AI175" s="55">
        <v>1</v>
      </c>
      <c r="AJ175" s="56">
        <v>1</v>
      </c>
      <c r="AK175" s="57">
        <v>124</v>
      </c>
      <c r="AL175" s="58">
        <v>21828317</v>
      </c>
      <c r="AM175" s="59">
        <v>266</v>
      </c>
      <c r="AN175" s="60">
        <v>216</v>
      </c>
      <c r="AO175" s="61">
        <v>176034.81451612903</v>
      </c>
      <c r="AP175" s="58">
        <v>162000</v>
      </c>
      <c r="AQ175" s="59">
        <v>140.94354248046875</v>
      </c>
      <c r="AR175" s="59">
        <v>110.5</v>
      </c>
      <c r="AS175" s="62">
        <v>0.97053372859954834</v>
      </c>
      <c r="AT175" s="62">
        <v>0.98060464859008789</v>
      </c>
      <c r="AU175" s="62">
        <v>0.95006299018859863</v>
      </c>
      <c r="AV175" s="63">
        <v>0.96692109107971191</v>
      </c>
      <c r="AW175" s="58">
        <v>186715.75563909774</v>
      </c>
      <c r="AX175" s="58">
        <v>159900</v>
      </c>
      <c r="AY175" s="61">
        <v>174007.04629629629</v>
      </c>
      <c r="AZ175" s="58">
        <v>155950</v>
      </c>
      <c r="BA175" s="59">
        <v>138.10647583007813</v>
      </c>
      <c r="BB175" s="59">
        <v>106.5</v>
      </c>
      <c r="BC175" s="62">
        <v>0.95066261291503906</v>
      </c>
      <c r="BD175" s="63">
        <v>0.9673115611076355</v>
      </c>
    </row>
    <row r="176" spans="1:56" x14ac:dyDescent="0.3">
      <c r="A176" s="47">
        <v>40210</v>
      </c>
      <c r="B176" s="48">
        <v>38</v>
      </c>
      <c r="C176" s="49">
        <v>166</v>
      </c>
      <c r="D176" s="50">
        <v>2.6245059967041016</v>
      </c>
      <c r="E176" s="49">
        <v>73</v>
      </c>
      <c r="F176" s="49">
        <v>63</v>
      </c>
      <c r="G176" s="49">
        <v>74</v>
      </c>
      <c r="H176" s="51">
        <v>6149895</v>
      </c>
      <c r="I176" s="52">
        <v>161839.34210526315</v>
      </c>
      <c r="J176" s="53">
        <v>159500</v>
      </c>
      <c r="K176" s="54">
        <v>141.73684692382813</v>
      </c>
      <c r="L176" s="54">
        <v>110.5</v>
      </c>
      <c r="M176" s="55">
        <v>0.95223420858383179</v>
      </c>
      <c r="N176" s="55">
        <v>0.97709077596664429</v>
      </c>
      <c r="O176" s="55">
        <v>0.91817200183868408</v>
      </c>
      <c r="P176" s="56">
        <v>0.95602411031723022</v>
      </c>
      <c r="Q176" s="52">
        <v>191018.02409638555</v>
      </c>
      <c r="R176" s="53">
        <v>155000</v>
      </c>
      <c r="S176" s="54">
        <v>100.77108764648438</v>
      </c>
      <c r="T176" s="54">
        <v>57</v>
      </c>
      <c r="U176" s="55">
        <v>1</v>
      </c>
      <c r="V176" s="56">
        <v>1</v>
      </c>
      <c r="W176" s="53">
        <v>176396.57534246575</v>
      </c>
      <c r="X176" s="53">
        <v>149900</v>
      </c>
      <c r="Y176" s="52">
        <v>177669.04761904763</v>
      </c>
      <c r="Z176" s="53">
        <v>159000</v>
      </c>
      <c r="AA176" s="54">
        <v>155</v>
      </c>
      <c r="AB176" s="54">
        <v>140</v>
      </c>
      <c r="AC176" s="55">
        <v>0.94193184375762939</v>
      </c>
      <c r="AD176" s="56">
        <v>0.96657383441925049</v>
      </c>
      <c r="AE176" s="52">
        <v>178204.05405405405</v>
      </c>
      <c r="AF176" s="53">
        <v>156400</v>
      </c>
      <c r="AG176" s="54">
        <v>100.17567443847656</v>
      </c>
      <c r="AH176" s="54">
        <v>72</v>
      </c>
      <c r="AI176" s="55">
        <v>1</v>
      </c>
      <c r="AJ176" s="56">
        <v>1</v>
      </c>
      <c r="AK176" s="57">
        <v>67</v>
      </c>
      <c r="AL176" s="58">
        <v>11697295</v>
      </c>
      <c r="AM176" s="59">
        <v>149</v>
      </c>
      <c r="AN176" s="60">
        <v>110</v>
      </c>
      <c r="AO176" s="61">
        <v>174586.49253731343</v>
      </c>
      <c r="AP176" s="58">
        <v>165000</v>
      </c>
      <c r="AQ176" s="59">
        <v>131.40298461914063</v>
      </c>
      <c r="AR176" s="59">
        <v>104</v>
      </c>
      <c r="AS176" s="62">
        <v>0.96494245529174805</v>
      </c>
      <c r="AT176" s="62">
        <v>0.98302686214447021</v>
      </c>
      <c r="AU176" s="62">
        <v>0.94193100929260254</v>
      </c>
      <c r="AV176" s="63">
        <v>0.97209304571151733</v>
      </c>
      <c r="AW176" s="58">
        <v>179910.68456375838</v>
      </c>
      <c r="AX176" s="58">
        <v>152500</v>
      </c>
      <c r="AY176" s="61">
        <v>176860</v>
      </c>
      <c r="AZ176" s="58">
        <v>159900</v>
      </c>
      <c r="BA176" s="59">
        <v>147.75454711914063</v>
      </c>
      <c r="BB176" s="59">
        <v>122</v>
      </c>
      <c r="BC176" s="62">
        <v>0.94756555557250977</v>
      </c>
      <c r="BD176" s="63">
        <v>0.96657383441925049</v>
      </c>
    </row>
    <row r="177" spans="1:56" x14ac:dyDescent="0.3">
      <c r="A177" s="47">
        <v>40179</v>
      </c>
      <c r="B177" s="48">
        <v>29</v>
      </c>
      <c r="C177" s="49">
        <v>165</v>
      </c>
      <c r="D177" s="50">
        <v>2.6294820308685303</v>
      </c>
      <c r="E177" s="49">
        <v>76</v>
      </c>
      <c r="F177" s="49">
        <v>47</v>
      </c>
      <c r="G177" s="49">
        <v>46</v>
      </c>
      <c r="H177" s="51">
        <v>5547400</v>
      </c>
      <c r="I177" s="52">
        <v>191289.6551724138</v>
      </c>
      <c r="J177" s="53">
        <v>165000</v>
      </c>
      <c r="K177" s="54">
        <v>117.86206817626953</v>
      </c>
      <c r="L177" s="54">
        <v>87</v>
      </c>
      <c r="M177" s="55">
        <v>0.98159462213516235</v>
      </c>
      <c r="N177" s="55">
        <v>0.98910677433013916</v>
      </c>
      <c r="O177" s="55">
        <v>0.97306352853775024</v>
      </c>
      <c r="P177" s="56">
        <v>0.98666667938232422</v>
      </c>
      <c r="Q177" s="52">
        <v>193653.33333333334</v>
      </c>
      <c r="R177" s="53">
        <v>162900</v>
      </c>
      <c r="S177" s="54">
        <v>112.56363677978516</v>
      </c>
      <c r="T177" s="54">
        <v>86</v>
      </c>
      <c r="U177" s="55">
        <v>1</v>
      </c>
      <c r="V177" s="56">
        <v>1</v>
      </c>
      <c r="W177" s="53">
        <v>183286.07894736843</v>
      </c>
      <c r="X177" s="53">
        <v>159900</v>
      </c>
      <c r="Y177" s="52">
        <v>175775.53191489363</v>
      </c>
      <c r="Z177" s="53">
        <v>169900</v>
      </c>
      <c r="AA177" s="54">
        <v>138.04255676269531</v>
      </c>
      <c r="AB177" s="54">
        <v>115</v>
      </c>
      <c r="AC177" s="55">
        <v>0.95528125762939453</v>
      </c>
      <c r="AD177" s="56">
        <v>0.96905189752578735</v>
      </c>
      <c r="AE177" s="52">
        <v>170398.91304347827</v>
      </c>
      <c r="AF177" s="53">
        <v>155950</v>
      </c>
      <c r="AG177" s="54">
        <v>89.673912048339844</v>
      </c>
      <c r="AH177" s="54">
        <v>66.5</v>
      </c>
      <c r="AI177" s="55">
        <v>1</v>
      </c>
      <c r="AJ177" s="56">
        <v>1</v>
      </c>
      <c r="AK177" s="57">
        <v>29</v>
      </c>
      <c r="AL177" s="58">
        <v>5547400</v>
      </c>
      <c r="AM177" s="59">
        <v>76</v>
      </c>
      <c r="AN177" s="60">
        <v>47</v>
      </c>
      <c r="AO177" s="61">
        <v>191289.6551724138</v>
      </c>
      <c r="AP177" s="58">
        <v>165000</v>
      </c>
      <c r="AQ177" s="59">
        <v>117.86206817626953</v>
      </c>
      <c r="AR177" s="59">
        <v>87</v>
      </c>
      <c r="AS177" s="62">
        <v>0.98159462213516235</v>
      </c>
      <c r="AT177" s="62">
        <v>0.98910677433013916</v>
      </c>
      <c r="AU177" s="62">
        <v>0.97306352853775024</v>
      </c>
      <c r="AV177" s="63">
        <v>0.98666667938232422</v>
      </c>
      <c r="AW177" s="58">
        <v>183286.07894736843</v>
      </c>
      <c r="AX177" s="58">
        <v>159900</v>
      </c>
      <c r="AY177" s="61">
        <v>175775.53191489363</v>
      </c>
      <c r="AZ177" s="58">
        <v>169900</v>
      </c>
      <c r="BA177" s="59">
        <v>138.04255676269531</v>
      </c>
      <c r="BB177" s="59">
        <v>115</v>
      </c>
      <c r="BC177" s="62">
        <v>0.95528125762939453</v>
      </c>
      <c r="BD177" s="63">
        <v>0.96905189752578735</v>
      </c>
    </row>
    <row r="178" spans="1:56" x14ac:dyDescent="0.3">
      <c r="A178" s="47">
        <v>40148</v>
      </c>
      <c r="B178" s="48">
        <v>45</v>
      </c>
      <c r="C178" s="49">
        <v>145</v>
      </c>
      <c r="D178" s="50">
        <v>2.3015873432159424</v>
      </c>
      <c r="E178" s="49">
        <v>33</v>
      </c>
      <c r="F178" s="49">
        <v>35</v>
      </c>
      <c r="G178" s="49">
        <v>29</v>
      </c>
      <c r="H178" s="51">
        <v>8272510</v>
      </c>
      <c r="I178" s="52">
        <v>183833.55555555556</v>
      </c>
      <c r="J178" s="53">
        <v>166500</v>
      </c>
      <c r="K178" s="54">
        <v>122.46666717529297</v>
      </c>
      <c r="L178" s="54">
        <v>109</v>
      </c>
      <c r="M178" s="55">
        <v>0.97623169422149658</v>
      </c>
      <c r="N178" s="55">
        <v>0.98000490665435791</v>
      </c>
      <c r="O178" s="55">
        <v>0.95898967981338501</v>
      </c>
      <c r="P178" s="56">
        <v>0.96785712242126465</v>
      </c>
      <c r="Q178" s="52">
        <v>192874.8275862069</v>
      </c>
      <c r="R178" s="53">
        <v>169500</v>
      </c>
      <c r="S178" s="54">
        <v>111.93792724609375</v>
      </c>
      <c r="T178" s="54">
        <v>88</v>
      </c>
      <c r="U178" s="55">
        <v>1</v>
      </c>
      <c r="V178" s="56">
        <v>1</v>
      </c>
      <c r="W178" s="53">
        <v>185302.12121212122</v>
      </c>
      <c r="X178" s="53">
        <v>192000</v>
      </c>
      <c r="Y178" s="52">
        <v>201868.42857142858</v>
      </c>
      <c r="Z178" s="53">
        <v>180000</v>
      </c>
      <c r="AA178" s="54">
        <v>119.65714263916016</v>
      </c>
      <c r="AB178" s="54">
        <v>91</v>
      </c>
      <c r="AC178" s="55">
        <v>0.95194268226623535</v>
      </c>
      <c r="AD178" s="56">
        <v>0.97826087474822998</v>
      </c>
      <c r="AE178" s="52">
        <v>171771.55172413794</v>
      </c>
      <c r="AF178" s="53">
        <v>162500</v>
      </c>
      <c r="AG178" s="54">
        <v>78.689651489257813</v>
      </c>
      <c r="AH178" s="54">
        <v>53</v>
      </c>
      <c r="AI178" s="55">
        <v>1</v>
      </c>
      <c r="AJ178" s="56">
        <v>1</v>
      </c>
      <c r="AK178" s="57">
        <v>756</v>
      </c>
      <c r="AL178" s="58">
        <v>136787696</v>
      </c>
      <c r="AM178" s="59">
        <v>785</v>
      </c>
      <c r="AN178" s="60">
        <v>762</v>
      </c>
      <c r="AO178" s="61">
        <v>180936.10582010582</v>
      </c>
      <c r="AP178" s="58">
        <v>162950</v>
      </c>
      <c r="AQ178" s="59">
        <v>136.36375427246094</v>
      </c>
      <c r="AR178" s="59">
        <v>110</v>
      </c>
      <c r="AS178" s="62">
        <v>0.9703061580657959</v>
      </c>
      <c r="AT178" s="62">
        <v>0.97892743349075317</v>
      </c>
      <c r="AU178" s="62">
        <v>0.9483102560043335</v>
      </c>
      <c r="AV178" s="63">
        <v>0.96393442153930664</v>
      </c>
      <c r="AW178" s="58">
        <v>188159.9923566879</v>
      </c>
      <c r="AX178" s="58">
        <v>169900</v>
      </c>
      <c r="AY178" s="61">
        <v>186802.63910761155</v>
      </c>
      <c r="AZ178" s="58">
        <v>169500</v>
      </c>
      <c r="BA178" s="59">
        <v>135.28215026855469</v>
      </c>
      <c r="BB178" s="59">
        <v>107.5</v>
      </c>
      <c r="BC178" s="62">
        <v>0.94907057285308838</v>
      </c>
      <c r="BD178" s="63">
        <v>0.96497082710266113</v>
      </c>
    </row>
    <row r="179" spans="1:56" x14ac:dyDescent="0.3">
      <c r="A179" s="47">
        <v>40118</v>
      </c>
      <c r="B179" s="48">
        <v>60</v>
      </c>
      <c r="E179" s="49">
        <v>46</v>
      </c>
      <c r="F179" s="49">
        <v>45</v>
      </c>
      <c r="H179" s="51">
        <v>10329950</v>
      </c>
      <c r="I179" s="52">
        <v>172165.83333333334</v>
      </c>
      <c r="J179" s="53">
        <v>145500</v>
      </c>
      <c r="K179" s="54">
        <v>142.41667175292969</v>
      </c>
      <c r="L179" s="54">
        <v>113</v>
      </c>
      <c r="M179" s="55">
        <v>0.96897035837173462</v>
      </c>
      <c r="N179" s="55">
        <v>0.97417080402374268</v>
      </c>
      <c r="O179" s="55">
        <v>0.93901467323303223</v>
      </c>
      <c r="P179" s="56">
        <v>0.94341838359832764</v>
      </c>
      <c r="W179" s="53">
        <v>174360.32608695651</v>
      </c>
      <c r="X179" s="53">
        <v>158200</v>
      </c>
      <c r="Y179" s="52">
        <v>174656.64444444445</v>
      </c>
      <c r="Z179" s="53">
        <v>159900</v>
      </c>
      <c r="AA179" s="54">
        <v>130.73333740234375</v>
      </c>
      <c r="AB179" s="54">
        <v>109</v>
      </c>
      <c r="AC179" s="55">
        <v>0.94373494386672974</v>
      </c>
      <c r="AD179" s="56">
        <v>0.9599679708480835</v>
      </c>
      <c r="AK179" s="57">
        <v>711</v>
      </c>
      <c r="AL179" s="58">
        <v>128515186</v>
      </c>
      <c r="AM179" s="59">
        <v>752</v>
      </c>
      <c r="AN179" s="60">
        <v>727</v>
      </c>
      <c r="AO179" s="61">
        <v>180752.72292545711</v>
      </c>
      <c r="AP179" s="58">
        <v>162900</v>
      </c>
      <c r="AQ179" s="59">
        <v>137.24331665039063</v>
      </c>
      <c r="AR179" s="59">
        <v>110</v>
      </c>
      <c r="AS179" s="62">
        <v>0.96993112564086914</v>
      </c>
      <c r="AT179" s="62">
        <v>0.97873139381408691</v>
      </c>
      <c r="AU179" s="62">
        <v>0.94762957096099854</v>
      </c>
      <c r="AV179" s="63">
        <v>0.96381175518035889</v>
      </c>
      <c r="AW179" s="58">
        <v>188285.40425531915</v>
      </c>
      <c r="AX179" s="58">
        <v>169900</v>
      </c>
      <c r="AY179" s="61">
        <v>186077.32599724896</v>
      </c>
      <c r="AZ179" s="58">
        <v>168650</v>
      </c>
      <c r="BA179" s="59">
        <v>136.03439331054688</v>
      </c>
      <c r="BB179" s="59">
        <v>109</v>
      </c>
      <c r="BC179" s="62">
        <v>0.94893133640289307</v>
      </c>
      <c r="BD179" s="63">
        <v>0.96433460712432861</v>
      </c>
    </row>
    <row r="180" spans="1:56" x14ac:dyDescent="0.3">
      <c r="A180" s="47">
        <v>40087</v>
      </c>
      <c r="B180" s="48">
        <v>71</v>
      </c>
      <c r="E180" s="49">
        <v>56</v>
      </c>
      <c r="F180" s="49">
        <v>56</v>
      </c>
      <c r="H180" s="51">
        <v>13259811</v>
      </c>
      <c r="I180" s="52">
        <v>186757.90140845071</v>
      </c>
      <c r="J180" s="53">
        <v>158000</v>
      </c>
      <c r="K180" s="54">
        <v>119.54929351806641</v>
      </c>
      <c r="L180" s="54">
        <v>95</v>
      </c>
      <c r="M180" s="55">
        <v>0.97798407077789307</v>
      </c>
      <c r="N180" s="55">
        <v>0.98181819915771484</v>
      </c>
      <c r="O180" s="55">
        <v>0.95631301403045654</v>
      </c>
      <c r="P180" s="56">
        <v>0.96190840005874634</v>
      </c>
      <c r="W180" s="53">
        <v>169531.78571428571</v>
      </c>
      <c r="X180" s="53">
        <v>175950</v>
      </c>
      <c r="Y180" s="52">
        <v>172983.92857142858</v>
      </c>
      <c r="Z180" s="53">
        <v>149700</v>
      </c>
      <c r="AA180" s="54">
        <v>130.92857360839844</v>
      </c>
      <c r="AB180" s="54">
        <v>109</v>
      </c>
      <c r="AC180" s="55">
        <v>0.94366049766540527</v>
      </c>
      <c r="AD180" s="56">
        <v>0.94530248641967773</v>
      </c>
      <c r="AK180" s="57">
        <v>651</v>
      </c>
      <c r="AL180" s="58">
        <v>118185236</v>
      </c>
      <c r="AM180" s="59">
        <v>706</v>
      </c>
      <c r="AN180" s="60">
        <v>682</v>
      </c>
      <c r="AO180" s="61">
        <v>181544.14132104456</v>
      </c>
      <c r="AP180" s="58">
        <v>165000</v>
      </c>
      <c r="AQ180" s="59">
        <v>136.76651000976563</v>
      </c>
      <c r="AR180" s="59">
        <v>110</v>
      </c>
      <c r="AS180" s="62">
        <v>0.9700196385383606</v>
      </c>
      <c r="AT180" s="62">
        <v>0.97929608821868896</v>
      </c>
      <c r="AU180" s="62">
        <v>0.94842970371246338</v>
      </c>
      <c r="AV180" s="63">
        <v>0.96508163213729858</v>
      </c>
      <c r="AW180" s="58">
        <v>189192.70396600568</v>
      </c>
      <c r="AX180" s="58">
        <v>169900</v>
      </c>
      <c r="AY180" s="61">
        <v>186830.8900293255</v>
      </c>
      <c r="AZ180" s="58">
        <v>169000</v>
      </c>
      <c r="BA180" s="59">
        <v>136.38417053222656</v>
      </c>
      <c r="BB180" s="59">
        <v>109</v>
      </c>
      <c r="BC180" s="62">
        <v>0.94927674531936646</v>
      </c>
      <c r="BD180" s="63">
        <v>0.96474361419677734</v>
      </c>
    </row>
    <row r="181" spans="1:56" x14ac:dyDescent="0.3">
      <c r="A181" s="47">
        <v>40057</v>
      </c>
      <c r="B181" s="48">
        <v>62</v>
      </c>
      <c r="E181" s="49">
        <v>60</v>
      </c>
      <c r="F181" s="49">
        <v>67</v>
      </c>
      <c r="H181" s="51">
        <v>11134950</v>
      </c>
      <c r="I181" s="52">
        <v>179595.96774193548</v>
      </c>
      <c r="J181" s="53">
        <v>165000</v>
      </c>
      <c r="K181" s="54">
        <v>128.61289978027344</v>
      </c>
      <c r="L181" s="54">
        <v>113.5</v>
      </c>
      <c r="M181" s="55">
        <v>0.96964901685714722</v>
      </c>
      <c r="N181" s="55">
        <v>0.97212696075439453</v>
      </c>
      <c r="O181" s="55">
        <v>0.93674421310424805</v>
      </c>
      <c r="P181" s="56">
        <v>0.94998073577880859</v>
      </c>
      <c r="W181" s="53">
        <v>194903.58333333334</v>
      </c>
      <c r="X181" s="53">
        <v>164200</v>
      </c>
      <c r="Y181" s="52">
        <v>192896.49253731343</v>
      </c>
      <c r="Z181" s="53">
        <v>175500</v>
      </c>
      <c r="AA181" s="54">
        <v>109.11940002441406</v>
      </c>
      <c r="AB181" s="54">
        <v>96</v>
      </c>
      <c r="AC181" s="55">
        <v>0.95738494396209717</v>
      </c>
      <c r="AD181" s="56">
        <v>0.96385544538497925</v>
      </c>
      <c r="AK181" s="57">
        <v>580</v>
      </c>
      <c r="AL181" s="58">
        <v>104925425</v>
      </c>
      <c r="AM181" s="59">
        <v>650</v>
      </c>
      <c r="AN181" s="60">
        <v>626</v>
      </c>
      <c r="AO181" s="61">
        <v>180905.9051724138</v>
      </c>
      <c r="AP181" s="58">
        <v>165000</v>
      </c>
      <c r="AQ181" s="59">
        <v>138.8741455078125</v>
      </c>
      <c r="AR181" s="59">
        <v>112.5</v>
      </c>
      <c r="AS181" s="62">
        <v>0.96904468536376953</v>
      </c>
      <c r="AT181" s="62">
        <v>0.97841191291809082</v>
      </c>
      <c r="AU181" s="62">
        <v>0.94745630025863647</v>
      </c>
      <c r="AV181" s="63">
        <v>0.96551722288131714</v>
      </c>
      <c r="AW181" s="58">
        <v>190886.5676923077</v>
      </c>
      <c r="AX181" s="58">
        <v>169900</v>
      </c>
      <c r="AY181" s="61">
        <v>188069.59584664536</v>
      </c>
      <c r="AZ181" s="58">
        <v>169900</v>
      </c>
      <c r="BA181" s="59">
        <v>136.87220764160156</v>
      </c>
      <c r="BB181" s="59">
        <v>109</v>
      </c>
      <c r="BC181" s="62">
        <v>0.94978320598602295</v>
      </c>
      <c r="BD181" s="63">
        <v>0.9673115611076355</v>
      </c>
    </row>
    <row r="182" spans="1:56" x14ac:dyDescent="0.3">
      <c r="A182" s="47">
        <v>40026</v>
      </c>
      <c r="B182" s="48">
        <v>76</v>
      </c>
      <c r="E182" s="49">
        <v>70</v>
      </c>
      <c r="F182" s="49">
        <v>62</v>
      </c>
      <c r="H182" s="51">
        <v>13938807</v>
      </c>
      <c r="I182" s="52">
        <v>183405.35526315789</v>
      </c>
      <c r="J182" s="53">
        <v>168450</v>
      </c>
      <c r="K182" s="54">
        <v>126.73683929443359</v>
      </c>
      <c r="L182" s="54">
        <v>107</v>
      </c>
      <c r="M182" s="55">
        <v>0.97641640901565552</v>
      </c>
      <c r="N182" s="55">
        <v>0.9844355583190918</v>
      </c>
      <c r="O182" s="55">
        <v>0.9543910026550293</v>
      </c>
      <c r="P182" s="56">
        <v>0.96762359142303467</v>
      </c>
      <c r="W182" s="53">
        <v>179517.14285714287</v>
      </c>
      <c r="X182" s="53">
        <v>153925</v>
      </c>
      <c r="Y182" s="52">
        <v>183335.48387096773</v>
      </c>
      <c r="Z182" s="53">
        <v>169900</v>
      </c>
      <c r="AA182" s="54">
        <v>136.33871459960938</v>
      </c>
      <c r="AB182" s="54">
        <v>109.5</v>
      </c>
      <c r="AC182" s="55">
        <v>0.94095504283905029</v>
      </c>
      <c r="AD182" s="56">
        <v>0.95236676931381226</v>
      </c>
      <c r="AK182" s="57">
        <v>518</v>
      </c>
      <c r="AL182" s="58">
        <v>93790475</v>
      </c>
      <c r="AM182" s="59">
        <v>590</v>
      </c>
      <c r="AN182" s="60">
        <v>559</v>
      </c>
      <c r="AO182" s="61">
        <v>181062.69305019305</v>
      </c>
      <c r="AP182" s="58">
        <v>165000</v>
      </c>
      <c r="AQ182" s="59">
        <v>140.10231018066406</v>
      </c>
      <c r="AR182" s="59">
        <v>112</v>
      </c>
      <c r="AS182" s="62">
        <v>0.96897238492965698</v>
      </c>
      <c r="AT182" s="62">
        <v>0.97920888662338257</v>
      </c>
      <c r="AU182" s="62">
        <v>0.94872754812240601</v>
      </c>
      <c r="AV182" s="63">
        <v>0.96734738349914551</v>
      </c>
      <c r="AW182" s="58">
        <v>190478.05762711866</v>
      </c>
      <c r="AX182" s="58">
        <v>169900</v>
      </c>
      <c r="AY182" s="61">
        <v>187491.05903398927</v>
      </c>
      <c r="AZ182" s="58">
        <v>169900</v>
      </c>
      <c r="BA182" s="59">
        <v>140.19856262207031</v>
      </c>
      <c r="BB182" s="59">
        <v>111</v>
      </c>
      <c r="BC182" s="62">
        <v>0.94886386394500732</v>
      </c>
      <c r="BD182" s="63">
        <v>0.96734738349914551</v>
      </c>
    </row>
    <row r="183" spans="1:56" x14ac:dyDescent="0.3">
      <c r="A183" s="47">
        <v>39995</v>
      </c>
      <c r="B183" s="48">
        <v>105</v>
      </c>
      <c r="E183" s="49">
        <v>58</v>
      </c>
      <c r="F183" s="49">
        <v>66</v>
      </c>
      <c r="H183" s="51">
        <v>19540090</v>
      </c>
      <c r="I183" s="52">
        <v>186096.09523809524</v>
      </c>
      <c r="J183" s="53">
        <v>169900</v>
      </c>
      <c r="K183" s="54">
        <v>134.5047607421875</v>
      </c>
      <c r="L183" s="54">
        <v>107</v>
      </c>
      <c r="M183" s="55">
        <v>0.96650028228759766</v>
      </c>
      <c r="N183" s="55">
        <v>0.98420220613479614</v>
      </c>
      <c r="O183" s="55">
        <v>0.94710534811019897</v>
      </c>
      <c r="P183" s="56">
        <v>0.96444028615951538</v>
      </c>
      <c r="W183" s="53">
        <v>178999.9827586207</v>
      </c>
      <c r="X183" s="53">
        <v>166825</v>
      </c>
      <c r="Y183" s="52">
        <v>200447.57575757575</v>
      </c>
      <c r="Z183" s="53">
        <v>172450</v>
      </c>
      <c r="AA183" s="54">
        <v>137.8787841796875</v>
      </c>
      <c r="AB183" s="54">
        <v>114</v>
      </c>
      <c r="AC183" s="55">
        <v>0.92622178792953491</v>
      </c>
      <c r="AD183" s="56">
        <v>0.94795984029769897</v>
      </c>
      <c r="AK183" s="57">
        <v>442</v>
      </c>
      <c r="AL183" s="58">
        <v>79851668</v>
      </c>
      <c r="AM183" s="59">
        <v>520</v>
      </c>
      <c r="AN183" s="60">
        <v>497</v>
      </c>
      <c r="AO183" s="61">
        <v>180659.88235294117</v>
      </c>
      <c r="AP183" s="58">
        <v>163500</v>
      </c>
      <c r="AQ183" s="59">
        <v>142.40045166015625</v>
      </c>
      <c r="AR183" s="59">
        <v>113</v>
      </c>
      <c r="AS183" s="62">
        <v>0.96769237518310547</v>
      </c>
      <c r="AT183" s="62">
        <v>0.97861695289611816</v>
      </c>
      <c r="AU183" s="62">
        <v>0.94774484634399414</v>
      </c>
      <c r="AV183" s="63">
        <v>0.96720004081726074</v>
      </c>
      <c r="AW183" s="58">
        <v>191953.56538461539</v>
      </c>
      <c r="AX183" s="58">
        <v>170950</v>
      </c>
      <c r="AY183" s="61">
        <v>188009.46076458754</v>
      </c>
      <c r="AZ183" s="58">
        <v>169900</v>
      </c>
      <c r="BA183" s="59">
        <v>140.68008422851563</v>
      </c>
      <c r="BB183" s="59">
        <v>111</v>
      </c>
      <c r="BC183" s="62">
        <v>0.94984239339828491</v>
      </c>
      <c r="BD183" s="63">
        <v>0.96786391735076904</v>
      </c>
    </row>
    <row r="184" spans="1:56" x14ac:dyDescent="0.3">
      <c r="A184" s="47">
        <v>39965</v>
      </c>
      <c r="B184" s="48">
        <v>105</v>
      </c>
      <c r="E184" s="49">
        <v>85</v>
      </c>
      <c r="F184" s="49">
        <v>108</v>
      </c>
      <c r="H184" s="51">
        <v>18620334</v>
      </c>
      <c r="I184" s="52">
        <v>177336.51428571428</v>
      </c>
      <c r="J184" s="53">
        <v>165000</v>
      </c>
      <c r="K184" s="54">
        <v>130.43809509277344</v>
      </c>
      <c r="L184" s="54">
        <v>103</v>
      </c>
      <c r="M184" s="55">
        <v>0.96577388048171997</v>
      </c>
      <c r="N184" s="55">
        <v>0.97850257158279419</v>
      </c>
      <c r="O184" s="55">
        <v>0.94752025604248047</v>
      </c>
      <c r="P184" s="56">
        <v>0.9704735279083252</v>
      </c>
      <c r="W184" s="53">
        <v>203570.11764705883</v>
      </c>
      <c r="X184" s="53">
        <v>185000</v>
      </c>
      <c r="Y184" s="52">
        <v>182948.00925925927</v>
      </c>
      <c r="Z184" s="53">
        <v>162450</v>
      </c>
      <c r="AA184" s="54">
        <v>131.45370483398438</v>
      </c>
      <c r="AB184" s="54">
        <v>98</v>
      </c>
      <c r="AC184" s="55">
        <v>0.9511597752571106</v>
      </c>
      <c r="AD184" s="56">
        <v>0.9692307710647583</v>
      </c>
      <c r="AK184" s="57">
        <v>337</v>
      </c>
      <c r="AL184" s="58">
        <v>60311578</v>
      </c>
      <c r="AM184" s="59">
        <v>462</v>
      </c>
      <c r="AN184" s="60">
        <v>431</v>
      </c>
      <c r="AO184" s="61">
        <v>178966.10682492581</v>
      </c>
      <c r="AP184" s="58">
        <v>162500</v>
      </c>
      <c r="AQ184" s="59">
        <v>144.86053466796875</v>
      </c>
      <c r="AR184" s="59">
        <v>113</v>
      </c>
      <c r="AS184" s="62">
        <v>0.9680638313293457</v>
      </c>
      <c r="AT184" s="62">
        <v>0.9774436354637146</v>
      </c>
      <c r="AU184" s="62">
        <v>0.94794398546218872</v>
      </c>
      <c r="AV184" s="63">
        <v>0.96735870838165283</v>
      </c>
      <c r="AW184" s="58">
        <v>193579.77272727274</v>
      </c>
      <c r="AX184" s="58">
        <v>172700</v>
      </c>
      <c r="AY184" s="61">
        <v>186104.78422273783</v>
      </c>
      <c r="AZ184" s="58">
        <v>169612</v>
      </c>
      <c r="BA184" s="59">
        <v>141.10905456542969</v>
      </c>
      <c r="BB184" s="59">
        <v>111</v>
      </c>
      <c r="BC184" s="62">
        <v>0.95349335670471191</v>
      </c>
      <c r="BD184" s="63">
        <v>0.96967858076095581</v>
      </c>
    </row>
    <row r="185" spans="1:56" x14ac:dyDescent="0.3">
      <c r="A185" s="47">
        <v>39934</v>
      </c>
      <c r="B185" s="48">
        <v>63</v>
      </c>
      <c r="E185" s="49">
        <v>64</v>
      </c>
      <c r="F185" s="49">
        <v>61</v>
      </c>
      <c r="H185" s="51">
        <v>12005409</v>
      </c>
      <c r="I185" s="52">
        <v>190562.04761904763</v>
      </c>
      <c r="J185" s="53">
        <v>170000</v>
      </c>
      <c r="K185" s="54">
        <v>128.34921264648438</v>
      </c>
      <c r="L185" s="54">
        <v>93</v>
      </c>
      <c r="M185" s="55">
        <v>0.98508822917938232</v>
      </c>
      <c r="N185" s="55">
        <v>0.98999470472335815</v>
      </c>
      <c r="O185" s="55">
        <v>0.97706860303878784</v>
      </c>
      <c r="P185" s="56">
        <v>0.98655116558074951</v>
      </c>
      <c r="W185" s="53">
        <v>178046.875</v>
      </c>
      <c r="X185" s="53">
        <v>159700</v>
      </c>
      <c r="Y185" s="52">
        <v>179806.55737704918</v>
      </c>
      <c r="Z185" s="53">
        <v>161900</v>
      </c>
      <c r="AA185" s="54">
        <v>125.14753723144531</v>
      </c>
      <c r="AB185" s="54">
        <v>99</v>
      </c>
      <c r="AC185" s="55">
        <v>0.9526747465133667</v>
      </c>
      <c r="AD185" s="56">
        <v>0.96967858076095581</v>
      </c>
      <c r="AK185" s="57">
        <v>232</v>
      </c>
      <c r="AL185" s="58">
        <v>41691244</v>
      </c>
      <c r="AM185" s="59">
        <v>377</v>
      </c>
      <c r="AN185" s="60">
        <v>323</v>
      </c>
      <c r="AO185" s="61">
        <v>179703.63793103449</v>
      </c>
      <c r="AP185" s="58">
        <v>159950</v>
      </c>
      <c r="AQ185" s="59">
        <v>151.38792419433594</v>
      </c>
      <c r="AR185" s="59">
        <v>117</v>
      </c>
      <c r="AS185" s="62">
        <v>0.9691002368927002</v>
      </c>
      <c r="AT185" s="62">
        <v>0.97676277160644531</v>
      </c>
      <c r="AU185" s="62">
        <v>0.94813823699951172</v>
      </c>
      <c r="AV185" s="63">
        <v>0.9637681245803833</v>
      </c>
      <c r="AW185" s="58">
        <v>191327.30769230769</v>
      </c>
      <c r="AX185" s="58">
        <v>169900</v>
      </c>
      <c r="AY185" s="61">
        <v>187160.30030959751</v>
      </c>
      <c r="AZ185" s="58">
        <v>169900</v>
      </c>
      <c r="BA185" s="59">
        <v>144.33746337890625</v>
      </c>
      <c r="BB185" s="59">
        <v>113</v>
      </c>
      <c r="BC185" s="62">
        <v>0.95427370071411133</v>
      </c>
      <c r="BD185" s="63">
        <v>0.96972048282623291</v>
      </c>
    </row>
    <row r="186" spans="1:56" x14ac:dyDescent="0.3">
      <c r="A186" s="47">
        <v>39904</v>
      </c>
      <c r="B186" s="48">
        <v>50</v>
      </c>
      <c r="E186" s="49">
        <v>77</v>
      </c>
      <c r="F186" s="49">
        <v>91</v>
      </c>
      <c r="H186" s="51">
        <v>8356882</v>
      </c>
      <c r="I186" s="52">
        <v>167137.64000000001</v>
      </c>
      <c r="J186" s="53">
        <v>151000</v>
      </c>
      <c r="K186" s="54">
        <v>164.72000122070313</v>
      </c>
      <c r="L186" s="54">
        <v>136.5</v>
      </c>
      <c r="M186" s="55">
        <v>0.96834957599639893</v>
      </c>
      <c r="N186" s="55">
        <v>0.97630071640014648</v>
      </c>
      <c r="O186" s="55">
        <v>0.92813748121261597</v>
      </c>
      <c r="P186" s="56">
        <v>0.95797133445739746</v>
      </c>
      <c r="W186" s="53">
        <v>190227.03896103895</v>
      </c>
      <c r="X186" s="53">
        <v>169995</v>
      </c>
      <c r="Y186" s="52">
        <v>186498.75824175825</v>
      </c>
      <c r="Z186" s="53">
        <v>171900</v>
      </c>
      <c r="AA186" s="54">
        <v>130.58241271972656</v>
      </c>
      <c r="AB186" s="54">
        <v>103</v>
      </c>
      <c r="AC186" s="55">
        <v>0.96846961975097656</v>
      </c>
      <c r="AD186" s="56">
        <v>0.98253273963928223</v>
      </c>
      <c r="AK186" s="57">
        <v>169</v>
      </c>
      <c r="AL186" s="58">
        <v>29685835</v>
      </c>
      <c r="AM186" s="59">
        <v>313</v>
      </c>
      <c r="AN186" s="60">
        <v>262</v>
      </c>
      <c r="AO186" s="61">
        <v>175655.82840236687</v>
      </c>
      <c r="AP186" s="58">
        <v>155000</v>
      </c>
      <c r="AQ186" s="59">
        <v>159.97633361816406</v>
      </c>
      <c r="AR186" s="59">
        <v>136</v>
      </c>
      <c r="AS186" s="62">
        <v>0.96314024925231934</v>
      </c>
      <c r="AT186" s="62">
        <v>0.97261041402816772</v>
      </c>
      <c r="AU186" s="62">
        <v>0.93739765882492065</v>
      </c>
      <c r="AV186" s="63">
        <v>0.9523809552192688</v>
      </c>
      <c r="AW186" s="58">
        <v>194042.79552715656</v>
      </c>
      <c r="AX186" s="58">
        <v>173900</v>
      </c>
      <c r="AY186" s="61">
        <v>188872.43129770993</v>
      </c>
      <c r="AZ186" s="58">
        <v>170950</v>
      </c>
      <c r="BA186" s="59">
        <v>148.80534362792969</v>
      </c>
      <c r="BB186" s="59">
        <v>118</v>
      </c>
      <c r="BC186" s="62">
        <v>0.95465028285980225</v>
      </c>
      <c r="BD186" s="63">
        <v>0.96974396705627441</v>
      </c>
    </row>
    <row r="187" spans="1:56" x14ac:dyDescent="0.3">
      <c r="A187" s="47">
        <v>39873</v>
      </c>
      <c r="B187" s="48">
        <v>55</v>
      </c>
      <c r="E187" s="49">
        <v>93</v>
      </c>
      <c r="F187" s="49">
        <v>69</v>
      </c>
      <c r="H187" s="51">
        <v>10885150</v>
      </c>
      <c r="I187" s="52">
        <v>197911.81818181818</v>
      </c>
      <c r="J187" s="53">
        <v>158000</v>
      </c>
      <c r="K187" s="54">
        <v>148.78181457519531</v>
      </c>
      <c r="L187" s="54">
        <v>139</v>
      </c>
      <c r="M187" s="55">
        <v>0.96481525897979736</v>
      </c>
      <c r="N187" s="55">
        <v>0.97491037845611572</v>
      </c>
      <c r="O187" s="55">
        <v>0.95442384481430054</v>
      </c>
      <c r="P187" s="56">
        <v>0.96870344877243042</v>
      </c>
      <c r="W187" s="53">
        <v>191297.04301075268</v>
      </c>
      <c r="X187" s="53">
        <v>174565</v>
      </c>
      <c r="Y187" s="52">
        <v>194899.75362318842</v>
      </c>
      <c r="Z187" s="53">
        <v>174565</v>
      </c>
      <c r="AA187" s="54">
        <v>151.89854431152344</v>
      </c>
      <c r="AB187" s="54">
        <v>112</v>
      </c>
      <c r="AC187" s="55">
        <v>0.943439781665802</v>
      </c>
      <c r="AD187" s="56">
        <v>0.96802347898483276</v>
      </c>
      <c r="AK187" s="57">
        <v>119</v>
      </c>
      <c r="AL187" s="58">
        <v>21328953</v>
      </c>
      <c r="AM187" s="59">
        <v>236</v>
      </c>
      <c r="AN187" s="60">
        <v>171</v>
      </c>
      <c r="AO187" s="61">
        <v>179234.89915966385</v>
      </c>
      <c r="AP187" s="58">
        <v>155900</v>
      </c>
      <c r="AQ187" s="59">
        <v>157.98320007324219</v>
      </c>
      <c r="AR187" s="59">
        <v>133</v>
      </c>
      <c r="AS187" s="62">
        <v>0.96095144748687744</v>
      </c>
      <c r="AT187" s="62">
        <v>0.97115951776504517</v>
      </c>
      <c r="AU187" s="62">
        <v>0.94135499000549316</v>
      </c>
      <c r="AV187" s="63">
        <v>0.95233553647994995</v>
      </c>
      <c r="AW187" s="58">
        <v>195287.76694915254</v>
      </c>
      <c r="AX187" s="58">
        <v>174532.5</v>
      </c>
      <c r="AY187" s="61">
        <v>190135.61403508772</v>
      </c>
      <c r="AZ187" s="58">
        <v>169900</v>
      </c>
      <c r="BA187" s="59">
        <v>158.5029296875</v>
      </c>
      <c r="BB187" s="59">
        <v>126</v>
      </c>
      <c r="BC187" s="62">
        <v>0.94716483354568481</v>
      </c>
      <c r="BD187" s="63">
        <v>0.96341782808303833</v>
      </c>
    </row>
    <row r="188" spans="1:56" x14ac:dyDescent="0.3">
      <c r="A188" s="47">
        <v>39845</v>
      </c>
      <c r="B188" s="48">
        <v>32</v>
      </c>
      <c r="E188" s="49">
        <v>91</v>
      </c>
      <c r="F188" s="49">
        <v>58</v>
      </c>
      <c r="H188" s="51">
        <v>4978400</v>
      </c>
      <c r="I188" s="52">
        <v>155575</v>
      </c>
      <c r="J188" s="53">
        <v>149000</v>
      </c>
      <c r="K188" s="54">
        <v>179.59375</v>
      </c>
      <c r="L188" s="54">
        <v>138.5</v>
      </c>
      <c r="M188" s="55">
        <v>0.95912206172943115</v>
      </c>
      <c r="N188" s="55">
        <v>0.97142815589904785</v>
      </c>
      <c r="O188" s="55">
        <v>0.93126338720321655</v>
      </c>
      <c r="P188" s="56">
        <v>0.94426226615905762</v>
      </c>
      <c r="W188" s="53">
        <v>199377.78021978022</v>
      </c>
      <c r="X188" s="53">
        <v>169950</v>
      </c>
      <c r="Y188" s="52">
        <v>180246.03448275861</v>
      </c>
      <c r="Z188" s="53">
        <v>169700</v>
      </c>
      <c r="AA188" s="54">
        <v>168.91378784179688</v>
      </c>
      <c r="AB188" s="54">
        <v>138.5</v>
      </c>
      <c r="AC188" s="55">
        <v>0.96021914482116699</v>
      </c>
      <c r="AD188" s="56">
        <v>0.95797133445739746</v>
      </c>
      <c r="AK188" s="57">
        <v>64</v>
      </c>
      <c r="AL188" s="58">
        <v>10443803</v>
      </c>
      <c r="AM188" s="59">
        <v>143</v>
      </c>
      <c r="AN188" s="60">
        <v>102</v>
      </c>
      <c r="AO188" s="61">
        <v>163184.421875</v>
      </c>
      <c r="AP188" s="58">
        <v>153375</v>
      </c>
      <c r="AQ188" s="59">
        <v>165.890625</v>
      </c>
      <c r="AR188" s="59">
        <v>132</v>
      </c>
      <c r="AS188" s="62">
        <v>0.95763093233108521</v>
      </c>
      <c r="AT188" s="62">
        <v>0.96523690223693848</v>
      </c>
      <c r="AU188" s="62">
        <v>0.92976164817810059</v>
      </c>
      <c r="AV188" s="63">
        <v>0.94443881511688232</v>
      </c>
      <c r="AW188" s="58">
        <v>197883.13286713287</v>
      </c>
      <c r="AX188" s="58">
        <v>173900</v>
      </c>
      <c r="AY188" s="61">
        <v>186912.81372549021</v>
      </c>
      <c r="AZ188" s="58">
        <v>165200</v>
      </c>
      <c r="BA188" s="59">
        <v>162.9705810546875</v>
      </c>
      <c r="BB188" s="59">
        <v>138.5</v>
      </c>
      <c r="BC188" s="62">
        <v>0.94969785213470459</v>
      </c>
      <c r="BD188" s="63">
        <v>0.9565085768699646</v>
      </c>
    </row>
    <row r="189" spans="1:56" x14ac:dyDescent="0.3">
      <c r="A189" s="47">
        <v>39814</v>
      </c>
      <c r="B189" s="48">
        <v>32</v>
      </c>
      <c r="E189" s="49">
        <v>52</v>
      </c>
      <c r="F189" s="49">
        <v>44</v>
      </c>
      <c r="H189" s="51">
        <v>5465403</v>
      </c>
      <c r="I189" s="52">
        <v>170793.84375</v>
      </c>
      <c r="J189" s="53">
        <v>165851.5</v>
      </c>
      <c r="K189" s="54">
        <v>152.1875</v>
      </c>
      <c r="L189" s="54">
        <v>122.5</v>
      </c>
      <c r="M189" s="55">
        <v>0.95613980293273926</v>
      </c>
      <c r="N189" s="55">
        <v>0.95970749855041504</v>
      </c>
      <c r="O189" s="55">
        <v>0.92825990915298462</v>
      </c>
      <c r="P189" s="56">
        <v>0.95132744312286377</v>
      </c>
      <c r="W189" s="53">
        <v>195267.5</v>
      </c>
      <c r="X189" s="53">
        <v>178725</v>
      </c>
      <c r="Y189" s="52">
        <v>195700.84090909091</v>
      </c>
      <c r="Z189" s="53">
        <v>160200</v>
      </c>
      <c r="AA189" s="54">
        <v>155.13636779785156</v>
      </c>
      <c r="AB189" s="54">
        <v>138.5</v>
      </c>
      <c r="AC189" s="55">
        <v>0.93630713224411011</v>
      </c>
      <c r="AD189" s="56">
        <v>0.95387101173400879</v>
      </c>
      <c r="AK189" s="57">
        <v>32</v>
      </c>
      <c r="AL189" s="58">
        <v>5465403</v>
      </c>
      <c r="AM189" s="59">
        <v>52</v>
      </c>
      <c r="AN189" s="60">
        <v>44</v>
      </c>
      <c r="AO189" s="61">
        <v>170793.84375</v>
      </c>
      <c r="AP189" s="58">
        <v>165851.5</v>
      </c>
      <c r="AQ189" s="59">
        <v>152.1875</v>
      </c>
      <c r="AR189" s="59">
        <v>122.5</v>
      </c>
      <c r="AS189" s="62">
        <v>0.95613980293273926</v>
      </c>
      <c r="AT189" s="62">
        <v>0.95970749855041504</v>
      </c>
      <c r="AU189" s="62">
        <v>0.92825990915298462</v>
      </c>
      <c r="AV189" s="63">
        <v>0.95132744312286377</v>
      </c>
      <c r="AW189" s="58">
        <v>195267.5</v>
      </c>
      <c r="AX189" s="58">
        <v>178725</v>
      </c>
      <c r="AY189" s="61">
        <v>195700.84090909091</v>
      </c>
      <c r="AZ189" s="58">
        <v>160200</v>
      </c>
      <c r="BA189" s="59">
        <v>155.13636779785156</v>
      </c>
      <c r="BB189" s="59">
        <v>138.5</v>
      </c>
      <c r="BC189" s="62">
        <v>0.93630713224411011</v>
      </c>
      <c r="BD189" s="63">
        <v>0.95387101173400879</v>
      </c>
    </row>
    <row r="190" spans="1:56" x14ac:dyDescent="0.3">
      <c r="A190" s="47">
        <v>39783</v>
      </c>
      <c r="B190" s="48">
        <v>48</v>
      </c>
      <c r="E190" s="49">
        <v>35</v>
      </c>
      <c r="F190" s="49">
        <v>43</v>
      </c>
      <c r="H190" s="51">
        <v>8009370</v>
      </c>
      <c r="I190" s="52">
        <v>166861.875</v>
      </c>
      <c r="J190" s="53">
        <v>151950</v>
      </c>
      <c r="K190" s="54">
        <v>165.95832824707031</v>
      </c>
      <c r="L190" s="54">
        <v>141.5</v>
      </c>
      <c r="M190" s="55">
        <v>0.94648575782775879</v>
      </c>
      <c r="N190" s="55">
        <v>0.96598553657531738</v>
      </c>
      <c r="O190" s="55">
        <v>0.91800194978713989</v>
      </c>
      <c r="P190" s="56">
        <v>0.9582895040512085</v>
      </c>
      <c r="W190" s="53">
        <v>176668.57142857142</v>
      </c>
      <c r="X190" s="53">
        <v>156900</v>
      </c>
      <c r="Y190" s="52">
        <v>166214.53488372092</v>
      </c>
      <c r="Z190" s="53">
        <v>159275</v>
      </c>
      <c r="AA190" s="54">
        <v>157.41860961914063</v>
      </c>
      <c r="AB190" s="54">
        <v>129</v>
      </c>
      <c r="AC190" s="55">
        <v>0.91185307502746582</v>
      </c>
      <c r="AD190" s="56">
        <v>0.95044702291488647</v>
      </c>
      <c r="AK190" s="57">
        <v>756</v>
      </c>
      <c r="AL190" s="58">
        <v>134672641</v>
      </c>
      <c r="AM190" s="59">
        <v>725</v>
      </c>
      <c r="AN190" s="60">
        <v>758</v>
      </c>
      <c r="AO190" s="61">
        <v>178374.35894039736</v>
      </c>
      <c r="AP190" s="58">
        <v>161900</v>
      </c>
      <c r="AQ190" s="59">
        <v>142.5</v>
      </c>
      <c r="AR190" s="59">
        <v>110</v>
      </c>
      <c r="AS190" s="62">
        <v>0.97011041641235352</v>
      </c>
      <c r="AT190" s="62">
        <v>0.97757846117019653</v>
      </c>
      <c r="AU190" s="62">
        <v>0.9556804895401001</v>
      </c>
      <c r="AV190" s="63">
        <v>0.96622055768966675</v>
      </c>
      <c r="AW190" s="58">
        <v>183084.38620689654</v>
      </c>
      <c r="AX190" s="58">
        <v>164000</v>
      </c>
      <c r="AY190" s="61">
        <v>183195.10290237467</v>
      </c>
      <c r="AZ190" s="58">
        <v>167250</v>
      </c>
      <c r="BA190" s="59">
        <v>142.17941284179688</v>
      </c>
      <c r="BB190" s="59">
        <v>111</v>
      </c>
      <c r="BC190" s="62">
        <v>0.95458447933197021</v>
      </c>
      <c r="BD190" s="63">
        <v>0.96480262279510498</v>
      </c>
    </row>
    <row r="191" spans="1:56" x14ac:dyDescent="0.3">
      <c r="A191" s="47">
        <v>39753</v>
      </c>
      <c r="B191" s="48">
        <v>23</v>
      </c>
      <c r="E191" s="49">
        <v>30</v>
      </c>
      <c r="F191" s="49">
        <v>34</v>
      </c>
      <c r="H191" s="51">
        <v>4093981</v>
      </c>
      <c r="I191" s="52">
        <v>177999.17391304349</v>
      </c>
      <c r="J191" s="53">
        <v>150000</v>
      </c>
      <c r="K191" s="54">
        <v>147.86956787109375</v>
      </c>
      <c r="L191" s="54">
        <v>130</v>
      </c>
      <c r="M191" s="55">
        <v>0.95393288135528564</v>
      </c>
      <c r="N191" s="55">
        <v>0.96974396705627441</v>
      </c>
      <c r="O191" s="55">
        <v>0.93162029981613159</v>
      </c>
      <c r="P191" s="56">
        <v>0.94773900508880615</v>
      </c>
      <c r="W191" s="53">
        <v>175416.6</v>
      </c>
      <c r="X191" s="53">
        <v>156950</v>
      </c>
      <c r="Y191" s="52">
        <v>180875</v>
      </c>
      <c r="Z191" s="53">
        <v>154950</v>
      </c>
      <c r="AA191" s="54">
        <v>165.11764526367188</v>
      </c>
      <c r="AB191" s="54">
        <v>142.5</v>
      </c>
      <c r="AC191" s="55">
        <v>0.91437357664108276</v>
      </c>
      <c r="AD191" s="56">
        <v>0.94267028570175171</v>
      </c>
      <c r="AK191" s="57">
        <v>708</v>
      </c>
      <c r="AL191" s="58">
        <v>126663271</v>
      </c>
      <c r="AM191" s="59">
        <v>690</v>
      </c>
      <c r="AN191" s="60">
        <v>715</v>
      </c>
      <c r="AO191" s="61">
        <v>179155.97029702971</v>
      </c>
      <c r="AP191" s="58">
        <v>163000</v>
      </c>
      <c r="AQ191" s="59">
        <v>140.90960693359375</v>
      </c>
      <c r="AR191" s="59">
        <v>109</v>
      </c>
      <c r="AS191" s="62">
        <v>0.97171437740325928</v>
      </c>
      <c r="AT191" s="62">
        <v>0.97849464416503906</v>
      </c>
      <c r="AU191" s="62">
        <v>0.95855957269668579</v>
      </c>
      <c r="AV191" s="63">
        <v>0.96716094017028809</v>
      </c>
      <c r="AW191" s="58">
        <v>183409.82608695651</v>
      </c>
      <c r="AX191" s="58">
        <v>164425</v>
      </c>
      <c r="AY191" s="61">
        <v>184216.3118881119</v>
      </c>
      <c r="AZ191" s="58">
        <v>167700</v>
      </c>
      <c r="BA191" s="59">
        <v>141.262939453125</v>
      </c>
      <c r="BB191" s="59">
        <v>109</v>
      </c>
      <c r="BC191" s="62">
        <v>0.9574514627456665</v>
      </c>
      <c r="BD191" s="63">
        <v>0.96640223264694214</v>
      </c>
    </row>
    <row r="192" spans="1:56" x14ac:dyDescent="0.3">
      <c r="A192" s="47">
        <v>39722</v>
      </c>
      <c r="B192" s="48">
        <v>55</v>
      </c>
      <c r="E192" s="49">
        <v>41</v>
      </c>
      <c r="F192" s="49">
        <v>28</v>
      </c>
      <c r="H192" s="51">
        <v>9955600</v>
      </c>
      <c r="I192" s="52">
        <v>181010.90909090909</v>
      </c>
      <c r="J192" s="53">
        <v>166500</v>
      </c>
      <c r="K192" s="54">
        <v>143.72727966308594</v>
      </c>
      <c r="L192" s="54">
        <v>97</v>
      </c>
      <c r="M192" s="55">
        <v>0.97135072946548462</v>
      </c>
      <c r="N192" s="55">
        <v>0.97921478748321533</v>
      </c>
      <c r="O192" s="55">
        <v>0.95528680086135864</v>
      </c>
      <c r="P192" s="56">
        <v>0.96616768836975098</v>
      </c>
      <c r="W192" s="53">
        <v>187253.63414634147</v>
      </c>
      <c r="X192" s="53">
        <v>159900</v>
      </c>
      <c r="Y192" s="52">
        <v>188996.42857142858</v>
      </c>
      <c r="Z192" s="53">
        <v>154750</v>
      </c>
      <c r="AA192" s="54">
        <v>109.07142639160156</v>
      </c>
      <c r="AB192" s="54">
        <v>98</v>
      </c>
      <c r="AC192" s="55">
        <v>0.95091807842254639</v>
      </c>
      <c r="AD192" s="56">
        <v>0.95975196361541748</v>
      </c>
      <c r="AK192" s="57">
        <v>685</v>
      </c>
      <c r="AL192" s="58">
        <v>122569290</v>
      </c>
      <c r="AM192" s="59">
        <v>660</v>
      </c>
      <c r="AN192" s="60">
        <v>681</v>
      </c>
      <c r="AO192" s="61">
        <v>179194.86842105264</v>
      </c>
      <c r="AP192" s="58">
        <v>163600</v>
      </c>
      <c r="AQ192" s="59">
        <v>140.67591857910156</v>
      </c>
      <c r="AR192" s="59">
        <v>109</v>
      </c>
      <c r="AS192" s="62">
        <v>0.97231227159500122</v>
      </c>
      <c r="AT192" s="62">
        <v>0.97866702079772949</v>
      </c>
      <c r="AU192" s="62">
        <v>0.95958137512207031</v>
      </c>
      <c r="AV192" s="63">
        <v>0.96774190664291382</v>
      </c>
      <c r="AW192" s="58">
        <v>183773.15454545454</v>
      </c>
      <c r="AX192" s="58">
        <v>164875</v>
      </c>
      <c r="AY192" s="61">
        <v>184383.13215859031</v>
      </c>
      <c r="AZ192" s="58">
        <v>168950</v>
      </c>
      <c r="BA192" s="59">
        <v>140.07196044921875</v>
      </c>
      <c r="BB192" s="59">
        <v>109</v>
      </c>
      <c r="BC192" s="62">
        <v>0.95984870195388794</v>
      </c>
      <c r="BD192" s="63">
        <v>0.96789807081222534</v>
      </c>
    </row>
    <row r="193" spans="1:56" x14ac:dyDescent="0.3">
      <c r="A193" s="47">
        <v>39692</v>
      </c>
      <c r="B193" s="48">
        <v>62</v>
      </c>
      <c r="E193" s="49">
        <v>42</v>
      </c>
      <c r="F193" s="49">
        <v>52</v>
      </c>
      <c r="H193" s="51">
        <v>10118691</v>
      </c>
      <c r="I193" s="52">
        <v>163204.69354838709</v>
      </c>
      <c r="J193" s="53">
        <v>155922.5</v>
      </c>
      <c r="K193" s="54">
        <v>139.14515686035156</v>
      </c>
      <c r="L193" s="54">
        <v>105.5</v>
      </c>
      <c r="M193" s="55">
        <v>0.97613978385925293</v>
      </c>
      <c r="N193" s="55">
        <v>0.97876119613647461</v>
      </c>
      <c r="O193" s="55">
        <v>0.95683670043945313</v>
      </c>
      <c r="P193" s="56">
        <v>0.95946669578552246</v>
      </c>
      <c r="W193" s="53">
        <v>174562.5</v>
      </c>
      <c r="X193" s="53">
        <v>159900</v>
      </c>
      <c r="Y193" s="52">
        <v>183519.69230769231</v>
      </c>
      <c r="Z193" s="53">
        <v>158637.5</v>
      </c>
      <c r="AA193" s="54">
        <v>181.15383911132813</v>
      </c>
      <c r="AB193" s="54">
        <v>127</v>
      </c>
      <c r="AC193" s="55">
        <v>0.95332777500152588</v>
      </c>
      <c r="AD193" s="56">
        <v>0.96087265014648438</v>
      </c>
      <c r="AK193" s="57">
        <v>630</v>
      </c>
      <c r="AL193" s="58">
        <v>112613690</v>
      </c>
      <c r="AM193" s="59">
        <v>619</v>
      </c>
      <c r="AN193" s="60">
        <v>653</v>
      </c>
      <c r="AO193" s="61">
        <v>179036.07313195549</v>
      </c>
      <c r="AP193" s="58">
        <v>163500</v>
      </c>
      <c r="AQ193" s="59">
        <v>140.40953063964844</v>
      </c>
      <c r="AR193" s="59">
        <v>109</v>
      </c>
      <c r="AS193" s="62">
        <v>0.97239631414413452</v>
      </c>
      <c r="AT193" s="62">
        <v>0.97864770889282227</v>
      </c>
      <c r="AU193" s="62">
        <v>0.96002227067947388</v>
      </c>
      <c r="AV193" s="63">
        <v>0.96781998872756958</v>
      </c>
      <c r="AW193" s="58">
        <v>183542.62197092085</v>
      </c>
      <c r="AX193" s="58">
        <v>164900</v>
      </c>
      <c r="AY193" s="61">
        <v>184185.31852986218</v>
      </c>
      <c r="AZ193" s="58">
        <v>169000</v>
      </c>
      <c r="BA193" s="59">
        <v>141.40122985839844</v>
      </c>
      <c r="BB193" s="59">
        <v>109</v>
      </c>
      <c r="BC193" s="62">
        <v>0.96029126644134521</v>
      </c>
      <c r="BD193" s="63">
        <v>0.96811592578887939</v>
      </c>
    </row>
    <row r="194" spans="1:56" x14ac:dyDescent="0.3">
      <c r="A194" s="47">
        <v>39661</v>
      </c>
      <c r="B194" s="48">
        <v>98</v>
      </c>
      <c r="E194" s="49">
        <v>47</v>
      </c>
      <c r="F194" s="49">
        <v>76</v>
      </c>
      <c r="H194" s="51">
        <v>18373278</v>
      </c>
      <c r="I194" s="52">
        <v>187482.42857142858</v>
      </c>
      <c r="J194" s="53">
        <v>169450</v>
      </c>
      <c r="K194" s="54">
        <v>137.37754821777344</v>
      </c>
      <c r="L194" s="54">
        <v>114</v>
      </c>
      <c r="M194" s="55">
        <v>0.97492259740829468</v>
      </c>
      <c r="N194" s="55">
        <v>0.97472494840621948</v>
      </c>
      <c r="O194" s="55">
        <v>0.96586787700653076</v>
      </c>
      <c r="P194" s="56">
        <v>0.96363633871078491</v>
      </c>
      <c r="W194" s="53">
        <v>186045.74468085106</v>
      </c>
      <c r="X194" s="53">
        <v>159900</v>
      </c>
      <c r="Y194" s="52">
        <v>172732.64473684211</v>
      </c>
      <c r="Z194" s="53">
        <v>169400</v>
      </c>
      <c r="AA194" s="54">
        <v>138.1842041015625</v>
      </c>
      <c r="AB194" s="54">
        <v>106</v>
      </c>
      <c r="AC194" s="55">
        <v>0.95655989646911621</v>
      </c>
      <c r="AD194" s="56">
        <v>0.96655553579330444</v>
      </c>
      <c r="AK194" s="57">
        <v>568</v>
      </c>
      <c r="AL194" s="58">
        <v>102494999</v>
      </c>
      <c r="AM194" s="59">
        <v>577</v>
      </c>
      <c r="AN194" s="60">
        <v>601</v>
      </c>
      <c r="AO194" s="61">
        <v>180767.19400352734</v>
      </c>
      <c r="AP194" s="58">
        <v>165000</v>
      </c>
      <c r="AQ194" s="59">
        <v>140.54753112792969</v>
      </c>
      <c r="AR194" s="59">
        <v>111</v>
      </c>
      <c r="AS194" s="62">
        <v>0.97198700904846191</v>
      </c>
      <c r="AT194" s="62">
        <v>0.97859328985214233</v>
      </c>
      <c r="AU194" s="62">
        <v>0.96042472124099731</v>
      </c>
      <c r="AV194" s="63">
        <v>0.9682539701461792</v>
      </c>
      <c r="AW194" s="58">
        <v>184196.28769497402</v>
      </c>
      <c r="AX194" s="58">
        <v>165000</v>
      </c>
      <c r="AY194" s="61">
        <v>184242.91014975042</v>
      </c>
      <c r="AZ194" s="58">
        <v>169800</v>
      </c>
      <c r="BA194" s="59">
        <v>137.96173095703125</v>
      </c>
      <c r="BB194" s="59">
        <v>108</v>
      </c>
      <c r="BC194" s="62">
        <v>0.96093779802322388</v>
      </c>
      <c r="BD194" s="63">
        <v>0.96836668252944946</v>
      </c>
    </row>
    <row r="195" spans="1:56" x14ac:dyDescent="0.3">
      <c r="A195" s="47">
        <v>39630</v>
      </c>
      <c r="B195" s="48">
        <v>91</v>
      </c>
      <c r="E195" s="49">
        <v>84</v>
      </c>
      <c r="F195" s="49">
        <v>87</v>
      </c>
      <c r="H195" s="51">
        <v>16397622</v>
      </c>
      <c r="I195" s="52">
        <v>180193.64835164836</v>
      </c>
      <c r="J195" s="53">
        <v>163000</v>
      </c>
      <c r="K195" s="54">
        <v>140.10989379882813</v>
      </c>
      <c r="L195" s="54">
        <v>103</v>
      </c>
      <c r="M195" s="55">
        <v>0.97507983446121216</v>
      </c>
      <c r="N195" s="55">
        <v>0.98129057884216309</v>
      </c>
      <c r="O195" s="55">
        <v>0.95440298318862915</v>
      </c>
      <c r="P195" s="56">
        <v>0.96981132030487061</v>
      </c>
      <c r="W195" s="53">
        <v>170657.73809523811</v>
      </c>
      <c r="X195" s="53">
        <v>154950</v>
      </c>
      <c r="Y195" s="52">
        <v>182698.63218390805</v>
      </c>
      <c r="Z195" s="53">
        <v>164900</v>
      </c>
      <c r="AA195" s="54">
        <v>125.18390655517578</v>
      </c>
      <c r="AB195" s="54">
        <v>97</v>
      </c>
      <c r="AC195" s="55">
        <v>0.95009613037109375</v>
      </c>
      <c r="AD195" s="56">
        <v>0.96168315410614014</v>
      </c>
      <c r="AK195" s="57">
        <v>470</v>
      </c>
      <c r="AL195" s="58">
        <v>84121721</v>
      </c>
      <c r="AM195" s="59">
        <v>530</v>
      </c>
      <c r="AN195" s="60">
        <v>525</v>
      </c>
      <c r="AO195" s="61">
        <v>179364.0106609808</v>
      </c>
      <c r="AP195" s="58">
        <v>163700</v>
      </c>
      <c r="AQ195" s="59">
        <v>141.20851135253906</v>
      </c>
      <c r="AR195" s="59">
        <v>109.5</v>
      </c>
      <c r="AS195" s="62">
        <v>0.97137361764907837</v>
      </c>
      <c r="AT195" s="62">
        <v>0.97927093505859375</v>
      </c>
      <c r="AU195" s="62">
        <v>0.95907121896743774</v>
      </c>
      <c r="AV195" s="63">
        <v>0.96968114376068115</v>
      </c>
      <c r="AW195" s="58">
        <v>184032.27924528302</v>
      </c>
      <c r="AX195" s="58">
        <v>167250</v>
      </c>
      <c r="AY195" s="61">
        <v>185909.15809523809</v>
      </c>
      <c r="AZ195" s="58">
        <v>169900</v>
      </c>
      <c r="BA195" s="59">
        <v>137.92951965332031</v>
      </c>
      <c r="BB195" s="59">
        <v>109</v>
      </c>
      <c r="BC195" s="62">
        <v>0.96164613962173462</v>
      </c>
      <c r="BD195" s="63">
        <v>0.96875</v>
      </c>
    </row>
    <row r="196" spans="1:56" x14ac:dyDescent="0.3">
      <c r="A196" s="47">
        <v>39600</v>
      </c>
      <c r="B196" s="48">
        <v>100</v>
      </c>
      <c r="E196" s="49">
        <v>50</v>
      </c>
      <c r="F196" s="49">
        <v>72</v>
      </c>
      <c r="H196" s="51">
        <v>18913898</v>
      </c>
      <c r="I196" s="52">
        <v>189138.98</v>
      </c>
      <c r="J196" s="53">
        <v>171250</v>
      </c>
      <c r="K196" s="54">
        <v>123.37000274658203</v>
      </c>
      <c r="L196" s="54">
        <v>105</v>
      </c>
      <c r="M196" s="55">
        <v>0.97751539945602417</v>
      </c>
      <c r="N196" s="55">
        <v>0.98126006126403809</v>
      </c>
      <c r="O196" s="55">
        <v>0.96400463581085205</v>
      </c>
      <c r="P196" s="56">
        <v>0.97382599115371704</v>
      </c>
      <c r="W196" s="53">
        <v>172386.12</v>
      </c>
      <c r="X196" s="53">
        <v>158387.5</v>
      </c>
      <c r="Y196" s="52">
        <v>178298.61111111112</v>
      </c>
      <c r="Z196" s="53">
        <v>166200</v>
      </c>
      <c r="AA196" s="54">
        <v>138.79167175292969</v>
      </c>
      <c r="AB196" s="54">
        <v>108</v>
      </c>
      <c r="AC196" s="55">
        <v>0.97295737266540527</v>
      </c>
      <c r="AD196" s="56">
        <v>0.97055995464324951</v>
      </c>
      <c r="AK196" s="57">
        <v>379</v>
      </c>
      <c r="AL196" s="58">
        <v>67724099</v>
      </c>
      <c r="AM196" s="59">
        <v>446</v>
      </c>
      <c r="AN196" s="60">
        <v>438</v>
      </c>
      <c r="AO196" s="61">
        <v>179164.28306878306</v>
      </c>
      <c r="AP196" s="58">
        <v>165000</v>
      </c>
      <c r="AQ196" s="59">
        <v>141.4722900390625</v>
      </c>
      <c r="AR196" s="59">
        <v>113</v>
      </c>
      <c r="AS196" s="62">
        <v>0.97048133611679077</v>
      </c>
      <c r="AT196" s="62">
        <v>0.9787975549697876</v>
      </c>
      <c r="AU196" s="62">
        <v>0.96044427156448364</v>
      </c>
      <c r="AV196" s="63">
        <v>0.96963423490524292</v>
      </c>
      <c r="AW196" s="58">
        <v>186551.25112107623</v>
      </c>
      <c r="AX196" s="58">
        <v>168725</v>
      </c>
      <c r="AY196" s="61">
        <v>186546.86529680365</v>
      </c>
      <c r="AZ196" s="58">
        <v>169900</v>
      </c>
      <c r="BA196" s="59">
        <v>140.461181640625</v>
      </c>
      <c r="BB196" s="59">
        <v>112</v>
      </c>
      <c r="BC196" s="62">
        <v>0.96433365345001221</v>
      </c>
      <c r="BD196" s="63">
        <v>0.97073173522949219</v>
      </c>
    </row>
    <row r="197" spans="1:56" x14ac:dyDescent="0.3">
      <c r="A197" s="47">
        <v>39569</v>
      </c>
      <c r="B197" s="48">
        <v>78</v>
      </c>
      <c r="E197" s="49">
        <v>93</v>
      </c>
      <c r="F197" s="49">
        <v>93</v>
      </c>
      <c r="H197" s="51">
        <v>13764350</v>
      </c>
      <c r="I197" s="52">
        <v>176466.02564102566</v>
      </c>
      <c r="J197" s="53">
        <v>159000</v>
      </c>
      <c r="K197" s="54">
        <v>138.67948913574219</v>
      </c>
      <c r="L197" s="54">
        <v>106.5</v>
      </c>
      <c r="M197" s="55">
        <v>0.97170931100845337</v>
      </c>
      <c r="N197" s="55">
        <v>0.97738862037658691</v>
      </c>
      <c r="O197" s="55">
        <v>0.96054434776306152</v>
      </c>
      <c r="P197" s="56">
        <v>0.97269618511199951</v>
      </c>
      <c r="W197" s="53">
        <v>186811.78494623656</v>
      </c>
      <c r="X197" s="53">
        <v>174900</v>
      </c>
      <c r="Y197" s="52">
        <v>202238.33333333334</v>
      </c>
      <c r="Z197" s="53">
        <v>188500</v>
      </c>
      <c r="AA197" s="54">
        <v>125.86021423339844</v>
      </c>
      <c r="AB197" s="54">
        <v>96</v>
      </c>
      <c r="AC197" s="55">
        <v>0.96407240629196167</v>
      </c>
      <c r="AD197" s="56">
        <v>0.97326934337615967</v>
      </c>
      <c r="AK197" s="57">
        <v>279</v>
      </c>
      <c r="AL197" s="58">
        <v>48810201</v>
      </c>
      <c r="AM197" s="59">
        <v>396</v>
      </c>
      <c r="AN197" s="60">
        <v>366</v>
      </c>
      <c r="AO197" s="61">
        <v>175576.26258992805</v>
      </c>
      <c r="AP197" s="58">
        <v>160000</v>
      </c>
      <c r="AQ197" s="59">
        <v>147.9605712890625</v>
      </c>
      <c r="AR197" s="59">
        <v>120</v>
      </c>
      <c r="AS197" s="62">
        <v>0.96795111894607544</v>
      </c>
      <c r="AT197" s="62">
        <v>0.97561264038085938</v>
      </c>
      <c r="AU197" s="62">
        <v>0.95875489711761475</v>
      </c>
      <c r="AV197" s="63">
        <v>0.9664759635925293</v>
      </c>
      <c r="AW197" s="58">
        <v>188339.77777777778</v>
      </c>
      <c r="AX197" s="58">
        <v>169900</v>
      </c>
      <c r="AY197" s="61">
        <v>188169.47267759562</v>
      </c>
      <c r="AZ197" s="58">
        <v>169975</v>
      </c>
      <c r="BA197" s="59">
        <v>140.78961181640625</v>
      </c>
      <c r="BB197" s="59">
        <v>112.5</v>
      </c>
      <c r="BC197" s="62">
        <v>0.96233224868774414</v>
      </c>
      <c r="BD197" s="63">
        <v>0.97082227468490601</v>
      </c>
    </row>
    <row r="198" spans="1:56" x14ac:dyDescent="0.3">
      <c r="A198" s="47">
        <v>39539</v>
      </c>
      <c r="B198" s="48">
        <v>69</v>
      </c>
      <c r="E198" s="49">
        <v>94</v>
      </c>
      <c r="F198" s="49">
        <v>82</v>
      </c>
      <c r="H198" s="51">
        <v>12203827</v>
      </c>
      <c r="I198" s="52">
        <v>176867.0579710145</v>
      </c>
      <c r="J198" s="53">
        <v>167000</v>
      </c>
      <c r="K198" s="54">
        <v>144.55072021484375</v>
      </c>
      <c r="L198" s="54">
        <v>113</v>
      </c>
      <c r="M198" s="55">
        <v>0.96787089109420776</v>
      </c>
      <c r="N198" s="55">
        <v>0.98097085952758789</v>
      </c>
      <c r="O198" s="55">
        <v>0.96692001819610596</v>
      </c>
      <c r="P198" s="56">
        <v>0.9666096568107605</v>
      </c>
      <c r="W198" s="53">
        <v>198189.27659574468</v>
      </c>
      <c r="X198" s="53">
        <v>171200</v>
      </c>
      <c r="Y198" s="52">
        <v>192653</v>
      </c>
      <c r="Z198" s="53">
        <v>173950</v>
      </c>
      <c r="AA198" s="54">
        <v>136.28048706054688</v>
      </c>
      <c r="AB198" s="54">
        <v>107.5</v>
      </c>
      <c r="AC198" s="55">
        <v>0.97314232587814331</v>
      </c>
      <c r="AD198" s="56">
        <v>0.97645676136016846</v>
      </c>
      <c r="AK198" s="57">
        <v>201</v>
      </c>
      <c r="AL198" s="58">
        <v>35045851</v>
      </c>
      <c r="AM198" s="59">
        <v>303</v>
      </c>
      <c r="AN198" s="60">
        <v>273</v>
      </c>
      <c r="AO198" s="61">
        <v>175229.255</v>
      </c>
      <c r="AP198" s="58">
        <v>160000</v>
      </c>
      <c r="AQ198" s="59">
        <v>151.56219482421875</v>
      </c>
      <c r="AR198" s="59">
        <v>126</v>
      </c>
      <c r="AS198" s="62">
        <v>0.96648544073104858</v>
      </c>
      <c r="AT198" s="62">
        <v>0.97533142566680908</v>
      </c>
      <c r="AU198" s="62">
        <v>0.95784640312194824</v>
      </c>
      <c r="AV198" s="63">
        <v>0.96450549364089966</v>
      </c>
      <c r="AW198" s="58">
        <v>188808.76567656765</v>
      </c>
      <c r="AX198" s="58">
        <v>169000</v>
      </c>
      <c r="AY198" s="61">
        <v>183376.78388278387</v>
      </c>
      <c r="AZ198" s="58">
        <v>169900</v>
      </c>
      <c r="BA198" s="59">
        <v>145.87545776367188</v>
      </c>
      <c r="BB198" s="59">
        <v>118</v>
      </c>
      <c r="BC198" s="62">
        <v>0.96162116527557373</v>
      </c>
      <c r="BD198" s="63">
        <v>0.96900683641433716</v>
      </c>
    </row>
    <row r="199" spans="1:56" x14ac:dyDescent="0.3">
      <c r="A199" s="47">
        <v>39508</v>
      </c>
      <c r="B199" s="48">
        <v>53</v>
      </c>
      <c r="E199" s="49">
        <v>70</v>
      </c>
      <c r="F199" s="49">
        <v>79</v>
      </c>
      <c r="H199" s="51">
        <v>9128837</v>
      </c>
      <c r="I199" s="52">
        <v>172242.20754716982</v>
      </c>
      <c r="J199" s="53">
        <v>160000</v>
      </c>
      <c r="K199" s="54">
        <v>148.3018798828125</v>
      </c>
      <c r="L199" s="54">
        <v>121</v>
      </c>
      <c r="M199" s="55">
        <v>0.95872193574905396</v>
      </c>
      <c r="N199" s="55">
        <v>0.96638655662536621</v>
      </c>
      <c r="O199" s="55">
        <v>0.94648301601409912</v>
      </c>
      <c r="P199" s="56">
        <v>0.95554304122924805</v>
      </c>
      <c r="W199" s="53">
        <v>181729.27142857143</v>
      </c>
      <c r="X199" s="53">
        <v>156900</v>
      </c>
      <c r="Y199" s="52">
        <v>177744.75949367089</v>
      </c>
      <c r="Z199" s="53">
        <v>169900</v>
      </c>
      <c r="AA199" s="54">
        <v>146.59494018554688</v>
      </c>
      <c r="AB199" s="54">
        <v>116</v>
      </c>
      <c r="AC199" s="55">
        <v>0.9566652774810791</v>
      </c>
      <c r="AD199" s="56">
        <v>0.9673115611076355</v>
      </c>
      <c r="AK199" s="57">
        <v>132</v>
      </c>
      <c r="AL199" s="58">
        <v>22842024</v>
      </c>
      <c r="AM199" s="59">
        <v>209</v>
      </c>
      <c r="AN199" s="60">
        <v>191</v>
      </c>
      <c r="AO199" s="61">
        <v>174366.59541984732</v>
      </c>
      <c r="AP199" s="58">
        <v>159900</v>
      </c>
      <c r="AQ199" s="59">
        <v>155.22727966308594</v>
      </c>
      <c r="AR199" s="59">
        <v>130.5</v>
      </c>
      <c r="AS199" s="62">
        <v>0.9657556414604187</v>
      </c>
      <c r="AT199" s="62">
        <v>0.97435897588729858</v>
      </c>
      <c r="AU199" s="62">
        <v>0.95139938592910767</v>
      </c>
      <c r="AV199" s="63">
        <v>0.96450549364089966</v>
      </c>
      <c r="AW199" s="58">
        <v>184589.77990430623</v>
      </c>
      <c r="AX199" s="58">
        <v>168500</v>
      </c>
      <c r="AY199" s="61">
        <v>179394.32460732985</v>
      </c>
      <c r="AZ199" s="58">
        <v>169000</v>
      </c>
      <c r="BA199" s="59">
        <v>149.99476623535156</v>
      </c>
      <c r="BB199" s="59">
        <v>121</v>
      </c>
      <c r="BC199" s="62">
        <v>0.95539116859436035</v>
      </c>
      <c r="BD199" s="63">
        <v>0.96638655662536621</v>
      </c>
    </row>
    <row r="200" spans="1:56" x14ac:dyDescent="0.3">
      <c r="A200" s="47">
        <v>39479</v>
      </c>
      <c r="B200" s="48">
        <v>33</v>
      </c>
      <c r="E200" s="49">
        <v>74</v>
      </c>
      <c r="F200" s="49">
        <v>59</v>
      </c>
      <c r="H200" s="51">
        <v>6136010</v>
      </c>
      <c r="I200" s="52">
        <v>185939.69696969696</v>
      </c>
      <c r="J200" s="53">
        <v>167900</v>
      </c>
      <c r="K200" s="54">
        <v>148.33332824707031</v>
      </c>
      <c r="L200" s="54">
        <v>126</v>
      </c>
      <c r="M200" s="55">
        <v>0.96389120817184448</v>
      </c>
      <c r="N200" s="55">
        <v>0.97849464416503906</v>
      </c>
      <c r="O200" s="55">
        <v>0.94887322187423706</v>
      </c>
      <c r="P200" s="56">
        <v>0.96918940544128418</v>
      </c>
      <c r="W200" s="53">
        <v>182349.79729729731</v>
      </c>
      <c r="X200" s="53">
        <v>172425</v>
      </c>
      <c r="Y200" s="52">
        <v>178075.08474576272</v>
      </c>
      <c r="Z200" s="53">
        <v>169000</v>
      </c>
      <c r="AA200" s="54">
        <v>155.38983154296875</v>
      </c>
      <c r="AB200" s="54">
        <v>132</v>
      </c>
      <c r="AC200" s="55">
        <v>0.9534725546836853</v>
      </c>
      <c r="AD200" s="56">
        <v>0.9521869421005249</v>
      </c>
      <c r="AK200" s="57">
        <v>79</v>
      </c>
      <c r="AL200" s="58">
        <v>13713187</v>
      </c>
      <c r="AM200" s="59">
        <v>139</v>
      </c>
      <c r="AN200" s="60">
        <v>112</v>
      </c>
      <c r="AO200" s="61">
        <v>175810.08974358975</v>
      </c>
      <c r="AP200" s="58">
        <v>158575</v>
      </c>
      <c r="AQ200" s="59">
        <v>159.8734130859375</v>
      </c>
      <c r="AR200" s="59">
        <v>132</v>
      </c>
      <c r="AS200" s="62">
        <v>0.97053498029708862</v>
      </c>
      <c r="AT200" s="62">
        <v>0.97920668125152588</v>
      </c>
      <c r="AU200" s="62">
        <v>0.95631575584411621</v>
      </c>
      <c r="AV200" s="63">
        <v>0.96918940544128418</v>
      </c>
      <c r="AW200" s="58">
        <v>186030.32374100719</v>
      </c>
      <c r="AX200" s="58">
        <v>175000</v>
      </c>
      <c r="AY200" s="61">
        <v>180557.85714285713</v>
      </c>
      <c r="AZ200" s="58">
        <v>168450</v>
      </c>
      <c r="BA200" s="59">
        <v>152.39285278320313</v>
      </c>
      <c r="BB200" s="59">
        <v>125.5</v>
      </c>
      <c r="BC200" s="62">
        <v>0.95427632331848145</v>
      </c>
      <c r="BD200" s="63">
        <v>0.96622055768966675</v>
      </c>
    </row>
    <row r="201" spans="1:56" x14ac:dyDescent="0.3">
      <c r="A201" s="47">
        <v>39448</v>
      </c>
      <c r="B201" s="48">
        <v>46</v>
      </c>
      <c r="E201" s="49">
        <v>65</v>
      </c>
      <c r="F201" s="49">
        <v>53</v>
      </c>
      <c r="H201" s="51">
        <v>7577177</v>
      </c>
      <c r="I201" s="52">
        <v>168381.7111111111</v>
      </c>
      <c r="J201" s="53">
        <v>154000</v>
      </c>
      <c r="K201" s="54">
        <v>168.15217590332031</v>
      </c>
      <c r="L201" s="54">
        <v>133</v>
      </c>
      <c r="M201" s="55">
        <v>0.97540706396102905</v>
      </c>
      <c r="N201" s="55">
        <v>0.97976571321487427</v>
      </c>
      <c r="O201" s="55">
        <v>0.96301400661468506</v>
      </c>
      <c r="P201" s="56">
        <v>0.96865701675415039</v>
      </c>
      <c r="W201" s="53">
        <v>190220.46153846153</v>
      </c>
      <c r="X201" s="53">
        <v>179000</v>
      </c>
      <c r="Y201" s="52">
        <v>183321.69811320756</v>
      </c>
      <c r="Z201" s="53">
        <v>167900</v>
      </c>
      <c r="AA201" s="54">
        <v>149.05661010742188</v>
      </c>
      <c r="AB201" s="54">
        <v>121</v>
      </c>
      <c r="AC201" s="55">
        <v>0.95528101921081543</v>
      </c>
      <c r="AD201" s="56">
        <v>0.96747243404388428</v>
      </c>
      <c r="AK201" s="57">
        <v>46</v>
      </c>
      <c r="AL201" s="58">
        <v>7577177</v>
      </c>
      <c r="AM201" s="59">
        <v>65</v>
      </c>
      <c r="AN201" s="60">
        <v>53</v>
      </c>
      <c r="AO201" s="61">
        <v>168381.7111111111</v>
      </c>
      <c r="AP201" s="58">
        <v>154000</v>
      </c>
      <c r="AQ201" s="59">
        <v>168.15217590332031</v>
      </c>
      <c r="AR201" s="59">
        <v>133</v>
      </c>
      <c r="AS201" s="62">
        <v>0.97540706396102905</v>
      </c>
      <c r="AT201" s="62">
        <v>0.97976571321487427</v>
      </c>
      <c r="AU201" s="62">
        <v>0.96301400661468506</v>
      </c>
      <c r="AV201" s="63">
        <v>0.96865701675415039</v>
      </c>
      <c r="AW201" s="58">
        <v>190220.46153846153</v>
      </c>
      <c r="AX201" s="58">
        <v>179000</v>
      </c>
      <c r="AY201" s="61">
        <v>183321.69811320756</v>
      </c>
      <c r="AZ201" s="58">
        <v>167900</v>
      </c>
      <c r="BA201" s="59">
        <v>149.05661010742188</v>
      </c>
      <c r="BB201" s="59">
        <v>121</v>
      </c>
      <c r="BC201" s="62">
        <v>0.95528101921081543</v>
      </c>
      <c r="BD201" s="63">
        <v>0.96747243404388428</v>
      </c>
    </row>
    <row r="202" spans="1:56" x14ac:dyDescent="0.3">
      <c r="A202" s="47">
        <v>39417</v>
      </c>
      <c r="B202" s="48">
        <v>53</v>
      </c>
      <c r="E202" s="49">
        <v>33</v>
      </c>
      <c r="F202" s="49">
        <v>39</v>
      </c>
      <c r="H202" s="51">
        <v>8812980</v>
      </c>
      <c r="I202" s="52">
        <v>166282.64150943398</v>
      </c>
      <c r="J202" s="53">
        <v>153500</v>
      </c>
      <c r="K202" s="54">
        <v>128.47169494628906</v>
      </c>
      <c r="L202" s="54">
        <v>111</v>
      </c>
      <c r="M202" s="55">
        <v>0.9621235728263855</v>
      </c>
      <c r="N202" s="55">
        <v>0.96664440631866455</v>
      </c>
      <c r="O202" s="55">
        <v>0.96646958589553833</v>
      </c>
      <c r="P202" s="56">
        <v>0.98093897104263306</v>
      </c>
      <c r="W202" s="53">
        <v>178417.39393939395</v>
      </c>
      <c r="X202" s="53">
        <v>169000</v>
      </c>
      <c r="Y202" s="52">
        <v>176441.02564102566</v>
      </c>
      <c r="Z202" s="53">
        <v>158750</v>
      </c>
      <c r="AA202" s="54">
        <v>155.89743041992188</v>
      </c>
      <c r="AB202" s="54">
        <v>135</v>
      </c>
      <c r="AC202" s="55">
        <v>0.96003544330596924</v>
      </c>
      <c r="AD202" s="56">
        <v>0.97305864095687866</v>
      </c>
      <c r="AK202" s="57">
        <v>815</v>
      </c>
      <c r="AL202" s="58">
        <v>147439317</v>
      </c>
      <c r="AM202" s="59">
        <v>815</v>
      </c>
      <c r="AN202" s="60">
        <v>802</v>
      </c>
      <c r="AO202" s="61">
        <v>181129.38206388208</v>
      </c>
      <c r="AP202" s="58">
        <v>164900</v>
      </c>
      <c r="AQ202" s="59">
        <v>112.39509582519531</v>
      </c>
      <c r="AR202" s="59">
        <v>91</v>
      </c>
      <c r="AS202" s="62">
        <v>0.9752839207649231</v>
      </c>
      <c r="AT202" s="62">
        <v>0.98157542943954468</v>
      </c>
      <c r="AU202" s="62">
        <v>0.97043722867965698</v>
      </c>
      <c r="AV202" s="63">
        <v>0.98253911733627319</v>
      </c>
      <c r="AW202" s="58">
        <v>184749.08588957056</v>
      </c>
      <c r="AX202" s="58">
        <v>168900</v>
      </c>
      <c r="AY202" s="61">
        <v>184973.59351620948</v>
      </c>
      <c r="AZ202" s="58">
        <v>167950</v>
      </c>
      <c r="BA202" s="59">
        <v>114.17830657958984</v>
      </c>
      <c r="BB202" s="59">
        <v>91.5</v>
      </c>
      <c r="BC202" s="62">
        <v>0.97202986478805542</v>
      </c>
      <c r="BD202" s="63">
        <v>0.98253911733627319</v>
      </c>
    </row>
    <row r="203" spans="1:56" x14ac:dyDescent="0.3">
      <c r="A203" s="47">
        <v>39387</v>
      </c>
      <c r="B203" s="48">
        <v>53</v>
      </c>
      <c r="E203" s="49">
        <v>36</v>
      </c>
      <c r="F203" s="49">
        <v>54</v>
      </c>
      <c r="H203" s="51">
        <v>9894698</v>
      </c>
      <c r="I203" s="52">
        <v>186692.41509433961</v>
      </c>
      <c r="J203" s="53">
        <v>167500</v>
      </c>
      <c r="K203" s="54">
        <v>133.22640991210938</v>
      </c>
      <c r="L203" s="54">
        <v>98</v>
      </c>
      <c r="M203" s="55">
        <v>0.96758776903152466</v>
      </c>
      <c r="N203" s="55">
        <v>0.97276264429092407</v>
      </c>
      <c r="O203" s="55">
        <v>0.98485702276229858</v>
      </c>
      <c r="P203" s="56">
        <v>0.97988718748092651</v>
      </c>
      <c r="W203" s="53">
        <v>164619.44444444444</v>
      </c>
      <c r="X203" s="53">
        <v>159900</v>
      </c>
      <c r="Y203" s="52">
        <v>170731.48148148149</v>
      </c>
      <c r="Z203" s="53">
        <v>161000</v>
      </c>
      <c r="AA203" s="54">
        <v>136.3148193359375</v>
      </c>
      <c r="AB203" s="54">
        <v>116</v>
      </c>
      <c r="AC203" s="55">
        <v>0.97791844606399536</v>
      </c>
      <c r="AD203" s="56">
        <v>0.98672819137573242</v>
      </c>
      <c r="AK203" s="57">
        <v>762</v>
      </c>
      <c r="AL203" s="58">
        <v>138626337</v>
      </c>
      <c r="AM203" s="59">
        <v>782</v>
      </c>
      <c r="AN203" s="60">
        <v>763</v>
      </c>
      <c r="AO203" s="61">
        <v>182163.38633377134</v>
      </c>
      <c r="AP203" s="58">
        <v>164900</v>
      </c>
      <c r="AQ203" s="59">
        <v>111.27690124511719</v>
      </c>
      <c r="AR203" s="59">
        <v>91</v>
      </c>
      <c r="AS203" s="62">
        <v>0.97620052099227905</v>
      </c>
      <c r="AT203" s="62">
        <v>0.98184514045715332</v>
      </c>
      <c r="AU203" s="62">
        <v>0.98948204517364502</v>
      </c>
      <c r="AV203" s="63">
        <v>0.98709678649902344</v>
      </c>
      <c r="AW203" s="58">
        <v>185016.28005115088</v>
      </c>
      <c r="AX203" s="58">
        <v>168900</v>
      </c>
      <c r="AY203" s="61">
        <v>185409.72739187418</v>
      </c>
      <c r="AZ203" s="58">
        <v>168500</v>
      </c>
      <c r="BA203" s="59">
        <v>112.04586791992188</v>
      </c>
      <c r="BB203" s="59">
        <v>91</v>
      </c>
      <c r="BC203" s="62">
        <v>0.98129832744598389</v>
      </c>
      <c r="BD203" s="63">
        <v>0.98691248893737793</v>
      </c>
    </row>
    <row r="204" spans="1:56" x14ac:dyDescent="0.3">
      <c r="A204" s="47">
        <v>39356</v>
      </c>
      <c r="B204" s="48">
        <v>46</v>
      </c>
      <c r="E204" s="49">
        <v>68</v>
      </c>
      <c r="F204" s="49">
        <v>50</v>
      </c>
      <c r="H204" s="51">
        <v>8684629</v>
      </c>
      <c r="I204" s="52">
        <v>188796.28260869565</v>
      </c>
      <c r="J204" s="53">
        <v>160200</v>
      </c>
      <c r="K204" s="54">
        <v>131.89131164550781</v>
      </c>
      <c r="L204" s="54">
        <v>94.5</v>
      </c>
      <c r="M204" s="55">
        <v>0.96391004323959351</v>
      </c>
      <c r="N204" s="55">
        <v>0.98194539546966553</v>
      </c>
      <c r="W204" s="53">
        <v>176593.83823529413</v>
      </c>
      <c r="X204" s="53">
        <v>157825</v>
      </c>
      <c r="Y204" s="52">
        <v>191270</v>
      </c>
      <c r="Z204" s="53">
        <v>163350</v>
      </c>
      <c r="AA204" s="54">
        <v>133.75999450683594</v>
      </c>
      <c r="AB204" s="54">
        <v>97</v>
      </c>
      <c r="AC204" s="55">
        <v>0.97643005847930908</v>
      </c>
      <c r="AD204" s="56">
        <v>0.97988718748092651</v>
      </c>
      <c r="AK204" s="57">
        <v>709</v>
      </c>
      <c r="AL204" s="58">
        <v>128731639</v>
      </c>
      <c r="AM204" s="59">
        <v>746</v>
      </c>
      <c r="AN204" s="60">
        <v>709</v>
      </c>
      <c r="AO204" s="61">
        <v>181824.34887005651</v>
      </c>
      <c r="AP204" s="58">
        <v>164900</v>
      </c>
      <c r="AQ204" s="59">
        <v>109.6361083984375</v>
      </c>
      <c r="AR204" s="59">
        <v>90</v>
      </c>
      <c r="AS204" s="62">
        <v>0.97684520483016968</v>
      </c>
      <c r="AT204" s="62">
        <v>0.9827236533164978</v>
      </c>
      <c r="AU204" s="62">
        <v>1.0079821348190308</v>
      </c>
      <c r="AV204" s="63">
        <v>1.0079821348190308</v>
      </c>
      <c r="AW204" s="58">
        <v>186000.57774798927</v>
      </c>
      <c r="AX204" s="58">
        <v>169350</v>
      </c>
      <c r="AY204" s="61">
        <v>186527.67559943584</v>
      </c>
      <c r="AZ204" s="58">
        <v>168900</v>
      </c>
      <c r="BA204" s="59">
        <v>110.19746398925781</v>
      </c>
      <c r="BB204" s="59">
        <v>90</v>
      </c>
      <c r="BC204" s="62">
        <v>0.98854094743728638</v>
      </c>
      <c r="BD204" s="63">
        <v>0.98709678649902344</v>
      </c>
    </row>
    <row r="205" spans="1:56" x14ac:dyDescent="0.3">
      <c r="A205" s="47">
        <v>39326</v>
      </c>
      <c r="B205" s="48">
        <v>45</v>
      </c>
      <c r="E205" s="49">
        <v>52</v>
      </c>
      <c r="F205" s="49">
        <v>47</v>
      </c>
      <c r="H205" s="51">
        <v>8686631</v>
      </c>
      <c r="I205" s="52">
        <v>193036.24444444446</v>
      </c>
      <c r="J205" s="53">
        <v>182000</v>
      </c>
      <c r="K205" s="54">
        <v>118.73332977294922</v>
      </c>
      <c r="L205" s="54">
        <v>84</v>
      </c>
      <c r="M205" s="55">
        <v>0.97957378625869751</v>
      </c>
      <c r="N205" s="55">
        <v>0.98245614767074585</v>
      </c>
      <c r="O205" s="55">
        <v>1.0079821348190308</v>
      </c>
      <c r="P205" s="56">
        <v>1.0079821348190308</v>
      </c>
      <c r="W205" s="53">
        <v>175635.57692307694</v>
      </c>
      <c r="X205" s="53">
        <v>172500</v>
      </c>
      <c r="Y205" s="52">
        <v>191327.6595744681</v>
      </c>
      <c r="Z205" s="53">
        <v>168900</v>
      </c>
      <c r="AA205" s="54">
        <v>106.40425872802734</v>
      </c>
      <c r="AB205" s="54">
        <v>90</v>
      </c>
      <c r="AC205" s="55">
        <v>1.0079821348190308</v>
      </c>
      <c r="AD205" s="56">
        <v>1.0079821348190308</v>
      </c>
      <c r="AK205" s="57">
        <v>663</v>
      </c>
      <c r="AL205" s="58">
        <v>120047010</v>
      </c>
      <c r="AM205" s="59">
        <v>678</v>
      </c>
      <c r="AN205" s="60">
        <v>659</v>
      </c>
      <c r="AO205" s="61">
        <v>181339.89425981874</v>
      </c>
      <c r="AP205" s="58">
        <v>164950</v>
      </c>
      <c r="AQ205" s="59">
        <v>108.09200286865234</v>
      </c>
      <c r="AR205" s="59">
        <v>89</v>
      </c>
      <c r="AS205" s="62">
        <v>0.97774404287338257</v>
      </c>
      <c r="AT205" s="62">
        <v>0.9827236533164978</v>
      </c>
      <c r="AU205" s="62">
        <v>1.0079821348190308</v>
      </c>
      <c r="AV205" s="63">
        <v>1.0079821348190308</v>
      </c>
      <c r="AW205" s="58">
        <v>186944.02654867255</v>
      </c>
      <c r="AX205" s="58">
        <v>169900</v>
      </c>
      <c r="AY205" s="61">
        <v>186167.86342943856</v>
      </c>
      <c r="AZ205" s="58">
        <v>169000</v>
      </c>
      <c r="BA205" s="59">
        <v>108.40971374511719</v>
      </c>
      <c r="BB205" s="59">
        <v>89</v>
      </c>
      <c r="BC205" s="62">
        <v>1.0046887397766113</v>
      </c>
      <c r="BD205" s="63">
        <v>1.0079821348190308</v>
      </c>
    </row>
    <row r="206" spans="1:56" x14ac:dyDescent="0.3">
      <c r="A206" s="47">
        <v>39295</v>
      </c>
      <c r="B206" s="48">
        <v>86</v>
      </c>
      <c r="E206" s="49">
        <v>66</v>
      </c>
      <c r="F206" s="49">
        <v>50</v>
      </c>
      <c r="H206" s="51">
        <v>16182480</v>
      </c>
      <c r="I206" s="52">
        <v>188168.37209302327</v>
      </c>
      <c r="J206" s="53">
        <v>171500</v>
      </c>
      <c r="K206" s="54">
        <v>104.27906799316406</v>
      </c>
      <c r="L206" s="54">
        <v>84.5</v>
      </c>
      <c r="M206" s="55">
        <v>0.96994853019714355</v>
      </c>
      <c r="N206" s="55">
        <v>0.97504329681396484</v>
      </c>
      <c r="W206" s="53">
        <v>180442.42424242425</v>
      </c>
      <c r="X206" s="53">
        <v>168250</v>
      </c>
      <c r="Y206" s="52">
        <v>199484</v>
      </c>
      <c r="Z206" s="53">
        <v>183500</v>
      </c>
      <c r="AA206" s="54">
        <v>112.26000213623047</v>
      </c>
      <c r="AB206" s="54">
        <v>92.5</v>
      </c>
      <c r="AK206" s="57">
        <v>618</v>
      </c>
      <c r="AL206" s="58">
        <v>111360379</v>
      </c>
      <c r="AM206" s="59">
        <v>626</v>
      </c>
      <c r="AN206" s="60">
        <v>612</v>
      </c>
      <c r="AO206" s="61">
        <v>180486.8379254457</v>
      </c>
      <c r="AP206" s="58">
        <v>164500</v>
      </c>
      <c r="AQ206" s="59">
        <v>107.31715393066406</v>
      </c>
      <c r="AR206" s="59">
        <v>89</v>
      </c>
      <c r="AS206" s="62">
        <v>0.97761058807373047</v>
      </c>
      <c r="AT206" s="62">
        <v>0.98284488916397095</v>
      </c>
      <c r="AW206" s="58">
        <v>187883.38658146965</v>
      </c>
      <c r="AX206" s="58">
        <v>169900</v>
      </c>
      <c r="AY206" s="61">
        <v>185771.60457516339</v>
      </c>
      <c r="AZ206" s="58">
        <v>169100</v>
      </c>
      <c r="BA206" s="59">
        <v>108.56372833251953</v>
      </c>
      <c r="BB206" s="59">
        <v>89</v>
      </c>
      <c r="BC206" s="62">
        <v>1.0030421018600464</v>
      </c>
      <c r="BD206" s="63">
        <v>1.0030421018600464</v>
      </c>
    </row>
    <row r="207" spans="1:56" x14ac:dyDescent="0.3">
      <c r="A207" s="47">
        <v>39264</v>
      </c>
      <c r="B207" s="48">
        <v>107</v>
      </c>
      <c r="E207" s="49">
        <v>67</v>
      </c>
      <c r="F207" s="49">
        <v>78</v>
      </c>
      <c r="H207" s="51">
        <v>20692707</v>
      </c>
      <c r="I207" s="52">
        <v>195214.21698113208</v>
      </c>
      <c r="J207" s="53">
        <v>172200</v>
      </c>
      <c r="K207" s="54">
        <v>96.92523193359375</v>
      </c>
      <c r="L207" s="54">
        <v>89</v>
      </c>
      <c r="M207" s="55">
        <v>0.97414553165435791</v>
      </c>
      <c r="N207" s="55">
        <v>0.97994422912597656</v>
      </c>
      <c r="W207" s="53">
        <v>182937.31343283583</v>
      </c>
      <c r="X207" s="53">
        <v>179000</v>
      </c>
      <c r="Y207" s="52">
        <v>183573.71794871794</v>
      </c>
      <c r="Z207" s="53">
        <v>175500</v>
      </c>
      <c r="AA207" s="54">
        <v>109.92308044433594</v>
      </c>
      <c r="AB207" s="54">
        <v>76</v>
      </c>
      <c r="AC207" s="55">
        <v>1.040175199508667</v>
      </c>
      <c r="AD207" s="56">
        <v>1.040175199508667</v>
      </c>
      <c r="AK207" s="57">
        <v>532</v>
      </c>
      <c r="AL207" s="58">
        <v>95177899</v>
      </c>
      <c r="AM207" s="59">
        <v>560</v>
      </c>
      <c r="AN207" s="60">
        <v>562</v>
      </c>
      <c r="AO207" s="61">
        <v>179242.74764595102</v>
      </c>
      <c r="AP207" s="58">
        <v>162500</v>
      </c>
      <c r="AQ207" s="59">
        <v>107.80827331542969</v>
      </c>
      <c r="AR207" s="59">
        <v>90.5</v>
      </c>
      <c r="AS207" s="62">
        <v>0.9788515567779541</v>
      </c>
      <c r="AT207" s="62">
        <v>0.98493629693984985</v>
      </c>
      <c r="AW207" s="58">
        <v>188760.35714285713</v>
      </c>
      <c r="AX207" s="58">
        <v>169900</v>
      </c>
      <c r="AY207" s="61">
        <v>184551.64056939501</v>
      </c>
      <c r="AZ207" s="58">
        <v>165000</v>
      </c>
      <c r="BA207" s="59">
        <v>108.23487854003906</v>
      </c>
      <c r="BB207" s="59">
        <v>89</v>
      </c>
      <c r="BC207" s="62">
        <v>1.0030421018600464</v>
      </c>
      <c r="BD207" s="63">
        <v>1.0030421018600464</v>
      </c>
    </row>
    <row r="208" spans="1:56" x14ac:dyDescent="0.3">
      <c r="A208" s="47">
        <v>39234</v>
      </c>
      <c r="B208" s="48">
        <v>103</v>
      </c>
      <c r="E208" s="49">
        <v>73</v>
      </c>
      <c r="F208" s="49">
        <v>84</v>
      </c>
      <c r="H208" s="51">
        <v>18749887</v>
      </c>
      <c r="I208" s="52">
        <v>182037.73786407767</v>
      </c>
      <c r="J208" s="53">
        <v>169000</v>
      </c>
      <c r="K208" s="54">
        <v>108.41747283935547</v>
      </c>
      <c r="L208" s="54">
        <v>88</v>
      </c>
      <c r="M208" s="55">
        <v>0.98437261581420898</v>
      </c>
      <c r="N208" s="55">
        <v>0.98460841178894043</v>
      </c>
      <c r="W208" s="53">
        <v>204407.53424657535</v>
      </c>
      <c r="X208" s="53">
        <v>185900</v>
      </c>
      <c r="Y208" s="52">
        <v>201760.71428571429</v>
      </c>
      <c r="Z208" s="53">
        <v>178200</v>
      </c>
      <c r="AA208" s="54">
        <v>95.369049072265625</v>
      </c>
      <c r="AB208" s="54">
        <v>88.5</v>
      </c>
      <c r="AK208" s="57">
        <v>425</v>
      </c>
      <c r="AL208" s="58">
        <v>74485192</v>
      </c>
      <c r="AM208" s="59">
        <v>493</v>
      </c>
      <c r="AN208" s="60">
        <v>484</v>
      </c>
      <c r="AO208" s="61">
        <v>175259.27529411766</v>
      </c>
      <c r="AP208" s="58">
        <v>161000</v>
      </c>
      <c r="AQ208" s="59">
        <v>110.54823303222656</v>
      </c>
      <c r="AR208" s="59">
        <v>92</v>
      </c>
      <c r="AS208" s="62">
        <v>0.98002529144287109</v>
      </c>
      <c r="AT208" s="62">
        <v>0.98715889453887939</v>
      </c>
      <c r="AW208" s="58">
        <v>189551.72413793104</v>
      </c>
      <c r="AX208" s="58">
        <v>169900</v>
      </c>
      <c r="AY208" s="61">
        <v>184709.23966942148</v>
      </c>
      <c r="AZ208" s="58">
        <v>164900</v>
      </c>
      <c r="BA208" s="59">
        <v>107.96280670166016</v>
      </c>
      <c r="BB208" s="59">
        <v>91</v>
      </c>
      <c r="BC208" s="62">
        <v>0.96590906381607056</v>
      </c>
      <c r="BD208" s="63">
        <v>0.96590906381607056</v>
      </c>
    </row>
    <row r="209" spans="1:56" x14ac:dyDescent="0.3">
      <c r="A209" s="47">
        <v>39203</v>
      </c>
      <c r="B209" s="48">
        <v>104</v>
      </c>
      <c r="E209" s="49">
        <v>81</v>
      </c>
      <c r="F209" s="49">
        <v>114</v>
      </c>
      <c r="H209" s="51">
        <v>18260079</v>
      </c>
      <c r="I209" s="52">
        <v>175577.68269230769</v>
      </c>
      <c r="J209" s="53">
        <v>164700</v>
      </c>
      <c r="K209" s="54">
        <v>112.75961303710938</v>
      </c>
      <c r="L209" s="54">
        <v>86.5</v>
      </c>
      <c r="M209" s="55">
        <v>0.97970408201217651</v>
      </c>
      <c r="N209" s="55">
        <v>0.9862210750579834</v>
      </c>
      <c r="W209" s="53">
        <v>173687.65432098764</v>
      </c>
      <c r="X209" s="53">
        <v>160000</v>
      </c>
      <c r="Y209" s="52">
        <v>188394.29824561405</v>
      </c>
      <c r="Z209" s="53">
        <v>169925</v>
      </c>
      <c r="AA209" s="54">
        <v>106.95613861083984</v>
      </c>
      <c r="AB209" s="54">
        <v>92</v>
      </c>
      <c r="AK209" s="57">
        <v>322</v>
      </c>
      <c r="AL209" s="58">
        <v>55735305</v>
      </c>
      <c r="AM209" s="59">
        <v>420</v>
      </c>
      <c r="AN209" s="60">
        <v>400</v>
      </c>
      <c r="AO209" s="61">
        <v>173091.00931677019</v>
      </c>
      <c r="AP209" s="58">
        <v>158620</v>
      </c>
      <c r="AQ209" s="59">
        <v>111.22981262207031</v>
      </c>
      <c r="AR209" s="59">
        <v>92</v>
      </c>
      <c r="AS209" s="62">
        <v>0.97863465547561646</v>
      </c>
      <c r="AT209" s="62">
        <v>0.98766279220581055</v>
      </c>
      <c r="AW209" s="58">
        <v>186969.64285714287</v>
      </c>
      <c r="AX209" s="58">
        <v>167450</v>
      </c>
      <c r="AY209" s="61">
        <v>181128.43</v>
      </c>
      <c r="AZ209" s="58">
        <v>164450</v>
      </c>
      <c r="BA209" s="59">
        <v>110.60749816894531</v>
      </c>
      <c r="BB209" s="59">
        <v>92.5</v>
      </c>
      <c r="BC209" s="62">
        <v>0.96590906381607056</v>
      </c>
      <c r="BD209" s="63">
        <v>0.96590906381607056</v>
      </c>
    </row>
    <row r="210" spans="1:56" x14ac:dyDescent="0.3">
      <c r="A210" s="47">
        <v>39173</v>
      </c>
      <c r="B210" s="48">
        <v>67</v>
      </c>
      <c r="E210" s="49">
        <v>105</v>
      </c>
      <c r="F210" s="49">
        <v>81</v>
      </c>
      <c r="H210" s="51">
        <v>11513611</v>
      </c>
      <c r="I210" s="52">
        <v>171844.94029850746</v>
      </c>
      <c r="J210" s="53">
        <v>152000</v>
      </c>
      <c r="K210" s="54">
        <v>124.65671539306641</v>
      </c>
      <c r="L210" s="54">
        <v>97</v>
      </c>
      <c r="M210" s="55">
        <v>0.98037558794021606</v>
      </c>
      <c r="N210" s="55">
        <v>0.98749738931655884</v>
      </c>
      <c r="W210" s="53">
        <v>204957.61904761905</v>
      </c>
      <c r="X210" s="53">
        <v>174500</v>
      </c>
      <c r="Y210" s="52">
        <v>187839.03703703705</v>
      </c>
      <c r="Z210" s="53">
        <v>169200</v>
      </c>
      <c r="AA210" s="54">
        <v>113.59259033203125</v>
      </c>
      <c r="AB210" s="54">
        <v>90</v>
      </c>
      <c r="AK210" s="57">
        <v>218</v>
      </c>
      <c r="AL210" s="58">
        <v>37475226</v>
      </c>
      <c r="AM210" s="59">
        <v>339</v>
      </c>
      <c r="AN210" s="60">
        <v>286</v>
      </c>
      <c r="AO210" s="61">
        <v>171904.70642201835</v>
      </c>
      <c r="AP210" s="58">
        <v>156450</v>
      </c>
      <c r="AQ210" s="59">
        <v>110.5</v>
      </c>
      <c r="AR210" s="59">
        <v>95</v>
      </c>
      <c r="AS210" s="62">
        <v>0.97812449932098389</v>
      </c>
      <c r="AT210" s="62">
        <v>0.98789441585540771</v>
      </c>
      <c r="AW210" s="58">
        <v>190143.21533923305</v>
      </c>
      <c r="AX210" s="58">
        <v>168000</v>
      </c>
      <c r="AY210" s="61">
        <v>178232.24475524476</v>
      </c>
      <c r="AZ210" s="58">
        <v>160950</v>
      </c>
      <c r="BA210" s="59">
        <v>112.06293487548828</v>
      </c>
      <c r="BB210" s="59">
        <v>92.5</v>
      </c>
      <c r="BC210" s="62">
        <v>0.96590906381607056</v>
      </c>
      <c r="BD210" s="63">
        <v>0.96590906381607056</v>
      </c>
    </row>
    <row r="211" spans="1:56" x14ac:dyDescent="0.3">
      <c r="A211" s="47">
        <v>39142</v>
      </c>
      <c r="B211" s="48">
        <v>59</v>
      </c>
      <c r="E211" s="49">
        <v>98</v>
      </c>
      <c r="F211" s="49">
        <v>83</v>
      </c>
      <c r="H211" s="51">
        <v>10579475</v>
      </c>
      <c r="I211" s="52">
        <v>179313.13559322033</v>
      </c>
      <c r="J211" s="53">
        <v>161000</v>
      </c>
      <c r="K211" s="54">
        <v>113.57627105712891</v>
      </c>
      <c r="L211" s="54">
        <v>111</v>
      </c>
      <c r="M211" s="55">
        <v>0.98136526346206665</v>
      </c>
      <c r="N211" s="55">
        <v>0.99331104755401611</v>
      </c>
      <c r="W211" s="53">
        <v>182367.3469387755</v>
      </c>
      <c r="X211" s="53">
        <v>162200</v>
      </c>
      <c r="Y211" s="52">
        <v>172947.95180722891</v>
      </c>
      <c r="Z211" s="53">
        <v>159900</v>
      </c>
      <c r="AA211" s="54">
        <v>113.57831573486328</v>
      </c>
      <c r="AB211" s="54">
        <v>92</v>
      </c>
      <c r="AK211" s="57">
        <v>151</v>
      </c>
      <c r="AL211" s="58">
        <v>25961615</v>
      </c>
      <c r="AM211" s="59">
        <v>234</v>
      </c>
      <c r="AN211" s="60">
        <v>205</v>
      </c>
      <c r="AO211" s="61">
        <v>171931.22516556291</v>
      </c>
      <c r="AP211" s="58">
        <v>157900</v>
      </c>
      <c r="AQ211" s="59">
        <v>104.21854400634766</v>
      </c>
      <c r="AR211" s="59">
        <v>92</v>
      </c>
      <c r="AS211" s="62">
        <v>0.97712570428848267</v>
      </c>
      <c r="AT211" s="62">
        <v>0.98918336629867554</v>
      </c>
      <c r="AW211" s="58">
        <v>183495.7264957265</v>
      </c>
      <c r="AX211" s="58">
        <v>163250</v>
      </c>
      <c r="AY211" s="61">
        <v>174436.39024390245</v>
      </c>
      <c r="AZ211" s="58">
        <v>159900</v>
      </c>
      <c r="BA211" s="59">
        <v>111.45853424072266</v>
      </c>
      <c r="BB211" s="59">
        <v>94</v>
      </c>
      <c r="BC211" s="62">
        <v>0.96590906381607056</v>
      </c>
      <c r="BD211" s="63">
        <v>0.96590906381607056</v>
      </c>
    </row>
    <row r="212" spans="1:56" x14ac:dyDescent="0.3">
      <c r="A212" s="47">
        <v>39114</v>
      </c>
      <c r="B212" s="48">
        <v>43</v>
      </c>
      <c r="E212" s="49">
        <v>74</v>
      </c>
      <c r="F212" s="49">
        <v>64</v>
      </c>
      <c r="H212" s="51">
        <v>7329630</v>
      </c>
      <c r="I212" s="52">
        <v>170456.51162790696</v>
      </c>
      <c r="J212" s="53">
        <v>159500</v>
      </c>
      <c r="K212" s="54">
        <v>93.604652404785156</v>
      </c>
      <c r="L212" s="54">
        <v>79</v>
      </c>
      <c r="M212" s="55">
        <v>0.98126101493835449</v>
      </c>
      <c r="N212" s="55">
        <v>0.98811757564544678</v>
      </c>
      <c r="W212" s="53">
        <v>178720.94594594595</v>
      </c>
      <c r="X212" s="53">
        <v>159900</v>
      </c>
      <c r="Y212" s="52">
        <v>176716.40625</v>
      </c>
      <c r="Z212" s="53">
        <v>159200</v>
      </c>
      <c r="AA212" s="54">
        <v>106.171875</v>
      </c>
      <c r="AB212" s="54">
        <v>94.5</v>
      </c>
      <c r="AK212" s="57">
        <v>92</v>
      </c>
      <c r="AL212" s="58">
        <v>15382140</v>
      </c>
      <c r="AM212" s="59">
        <v>136</v>
      </c>
      <c r="AN212" s="60">
        <v>122</v>
      </c>
      <c r="AO212" s="61">
        <v>167197.17391304349</v>
      </c>
      <c r="AP212" s="58">
        <v>154950</v>
      </c>
      <c r="AQ212" s="59">
        <v>98.217391967773438</v>
      </c>
      <c r="AR212" s="59">
        <v>80.5</v>
      </c>
      <c r="AS212" s="62">
        <v>0.97440683841705322</v>
      </c>
      <c r="AT212" s="62">
        <v>0.98666071891784668</v>
      </c>
      <c r="AW212" s="58">
        <v>184308.82352941178</v>
      </c>
      <c r="AX212" s="58">
        <v>164500</v>
      </c>
      <c r="AY212" s="61">
        <v>175449.01639344261</v>
      </c>
      <c r="AZ212" s="58">
        <v>159900</v>
      </c>
      <c r="BA212" s="59">
        <v>110.01639556884766</v>
      </c>
      <c r="BB212" s="59">
        <v>96.5</v>
      </c>
      <c r="BC212" s="62">
        <v>0.96590906381607056</v>
      </c>
      <c r="BD212" s="63">
        <v>0.96590906381607056</v>
      </c>
    </row>
    <row r="213" spans="1:56" x14ac:dyDescent="0.3">
      <c r="A213" s="47">
        <v>39083</v>
      </c>
      <c r="B213" s="48">
        <v>49</v>
      </c>
      <c r="E213" s="49">
        <v>62</v>
      </c>
      <c r="F213" s="49">
        <v>58</v>
      </c>
      <c r="H213" s="51">
        <v>8052510</v>
      </c>
      <c r="I213" s="52">
        <v>164336.93877551021</v>
      </c>
      <c r="J213" s="53">
        <v>150000</v>
      </c>
      <c r="K213" s="54">
        <v>102.26530456542969</v>
      </c>
      <c r="L213" s="54">
        <v>82</v>
      </c>
      <c r="M213" s="55">
        <v>0.96839195489883423</v>
      </c>
      <c r="N213" s="55">
        <v>0.98319327831268311</v>
      </c>
      <c r="W213" s="53">
        <v>190978.22580645161</v>
      </c>
      <c r="X213" s="53">
        <v>174950</v>
      </c>
      <c r="Y213" s="52">
        <v>174050.5172413793</v>
      </c>
      <c r="Z213" s="53">
        <v>162250</v>
      </c>
      <c r="AA213" s="54">
        <v>114.25862121582031</v>
      </c>
      <c r="AB213" s="54">
        <v>109.5</v>
      </c>
      <c r="AC213" s="55">
        <v>0.96590906381607056</v>
      </c>
      <c r="AD213" s="56">
        <v>0.96590906381607056</v>
      </c>
      <c r="AK213" s="57">
        <v>49</v>
      </c>
      <c r="AL213" s="58">
        <v>8052510</v>
      </c>
      <c r="AM213" s="59">
        <v>62</v>
      </c>
      <c r="AN213" s="60">
        <v>58</v>
      </c>
      <c r="AO213" s="61">
        <v>164336.93877551021</v>
      </c>
      <c r="AP213" s="58">
        <v>150000</v>
      </c>
      <c r="AQ213" s="59">
        <v>102.26530456542969</v>
      </c>
      <c r="AR213" s="59">
        <v>82</v>
      </c>
      <c r="AS213" s="62">
        <v>0.96839195489883423</v>
      </c>
      <c r="AT213" s="62">
        <v>0.98319327831268311</v>
      </c>
      <c r="AW213" s="58">
        <v>190978.22580645161</v>
      </c>
      <c r="AX213" s="58">
        <v>174950</v>
      </c>
      <c r="AY213" s="61">
        <v>174050.5172413793</v>
      </c>
      <c r="AZ213" s="58">
        <v>162250</v>
      </c>
      <c r="BA213" s="59">
        <v>114.25862121582031</v>
      </c>
      <c r="BB213" s="59">
        <v>109.5</v>
      </c>
      <c r="BC213" s="62">
        <v>0.96590906381607056</v>
      </c>
      <c r="BD213" s="63">
        <v>0.96590906381607056</v>
      </c>
    </row>
    <row r="214" spans="1:56" x14ac:dyDescent="0.3">
      <c r="A214" s="47">
        <v>39052</v>
      </c>
      <c r="B214" s="48">
        <v>54</v>
      </c>
      <c r="E214" s="49">
        <v>61</v>
      </c>
      <c r="F214" s="49">
        <v>54</v>
      </c>
      <c r="H214" s="51">
        <v>9662475</v>
      </c>
      <c r="I214" s="52">
        <v>178934.72222222222</v>
      </c>
      <c r="J214" s="53">
        <v>153800</v>
      </c>
      <c r="K214" s="54">
        <v>99.944442749023438</v>
      </c>
      <c r="L214" s="54">
        <v>82</v>
      </c>
      <c r="M214" s="55">
        <v>0.98118484020233154</v>
      </c>
      <c r="N214" s="55">
        <v>0.98507404327392578</v>
      </c>
      <c r="W214" s="53">
        <v>180328.88524590165</v>
      </c>
      <c r="X214" s="53">
        <v>164000</v>
      </c>
      <c r="Y214" s="52">
        <v>181422.77777777778</v>
      </c>
      <c r="Z214" s="53">
        <v>157400</v>
      </c>
      <c r="AA214" s="54">
        <v>113.12963104248047</v>
      </c>
      <c r="AB214" s="54">
        <v>87.5</v>
      </c>
      <c r="AK214" s="57">
        <v>826</v>
      </c>
      <c r="AL214" s="58">
        <v>144067963</v>
      </c>
      <c r="AM214" s="59">
        <v>886</v>
      </c>
      <c r="AN214" s="60">
        <v>824</v>
      </c>
      <c r="AO214" s="61">
        <v>174416.42009685229</v>
      </c>
      <c r="AP214" s="58">
        <v>155887.5</v>
      </c>
      <c r="AQ214" s="59">
        <v>90.406776428222656</v>
      </c>
      <c r="AR214" s="59">
        <v>73</v>
      </c>
      <c r="AS214" s="62">
        <v>0.98354208469390869</v>
      </c>
      <c r="AT214" s="62">
        <v>0.99366581439971924</v>
      </c>
      <c r="AU214" s="62">
        <v>1.0654489994049072</v>
      </c>
      <c r="AV214" s="63">
        <v>1.0654489994049072</v>
      </c>
      <c r="AW214" s="58">
        <v>179415.27652370202</v>
      </c>
      <c r="AX214" s="58">
        <v>159000</v>
      </c>
      <c r="AY214" s="61">
        <v>176706.66626213593</v>
      </c>
      <c r="AZ214" s="58">
        <v>155900</v>
      </c>
      <c r="BA214" s="59">
        <v>91.483009338378906</v>
      </c>
      <c r="BB214" s="59">
        <v>74</v>
      </c>
    </row>
    <row r="215" spans="1:56" x14ac:dyDescent="0.3">
      <c r="A215" s="47">
        <v>39022</v>
      </c>
      <c r="B215" s="48">
        <v>39</v>
      </c>
      <c r="E215" s="49">
        <v>60</v>
      </c>
      <c r="F215" s="49">
        <v>44</v>
      </c>
      <c r="H215" s="51">
        <v>7217495</v>
      </c>
      <c r="I215" s="52">
        <v>185063.97435897434</v>
      </c>
      <c r="J215" s="53">
        <v>144000</v>
      </c>
      <c r="K215" s="54">
        <v>78.461540222167969</v>
      </c>
      <c r="L215" s="54">
        <v>64</v>
      </c>
      <c r="M215" s="55">
        <v>0.97614747285842896</v>
      </c>
      <c r="N215" s="55">
        <v>0.98946815729141235</v>
      </c>
      <c r="W215" s="53">
        <v>183824.33333333334</v>
      </c>
      <c r="X215" s="53">
        <v>160950</v>
      </c>
      <c r="Y215" s="52">
        <v>182601.02272727274</v>
      </c>
      <c r="Z215" s="53">
        <v>156950</v>
      </c>
      <c r="AA215" s="54">
        <v>105.61363983154297</v>
      </c>
      <c r="AB215" s="54">
        <v>83.5</v>
      </c>
      <c r="AK215" s="57">
        <v>772</v>
      </c>
      <c r="AL215" s="58">
        <v>134405488</v>
      </c>
      <c r="AM215" s="59">
        <v>825</v>
      </c>
      <c r="AN215" s="60">
        <v>770</v>
      </c>
      <c r="AO215" s="61">
        <v>174100.37305699481</v>
      </c>
      <c r="AP215" s="58">
        <v>155950</v>
      </c>
      <c r="AQ215" s="59">
        <v>89.739639282226563</v>
      </c>
      <c r="AR215" s="59">
        <v>71.5</v>
      </c>
      <c r="AS215" s="62">
        <v>0.98370695114135742</v>
      </c>
      <c r="AT215" s="62">
        <v>0.99567985534667969</v>
      </c>
      <c r="AU215" s="62">
        <v>1.0654489994049072</v>
      </c>
      <c r="AV215" s="63">
        <v>1.0654489994049072</v>
      </c>
      <c r="AW215" s="58">
        <v>179347.72484848485</v>
      </c>
      <c r="AX215" s="58">
        <v>158650</v>
      </c>
      <c r="AY215" s="61">
        <v>176375.92597402597</v>
      </c>
      <c r="AZ215" s="58">
        <v>155900</v>
      </c>
      <c r="BA215" s="59">
        <v>89.964935302734375</v>
      </c>
      <c r="BB215" s="59">
        <v>72</v>
      </c>
    </row>
    <row r="216" spans="1:56" x14ac:dyDescent="0.3">
      <c r="A216" s="47">
        <v>38991</v>
      </c>
      <c r="B216" s="48">
        <v>47</v>
      </c>
      <c r="E216" s="49">
        <v>64</v>
      </c>
      <c r="F216" s="49">
        <v>43</v>
      </c>
      <c r="H216" s="51">
        <v>8521001</v>
      </c>
      <c r="I216" s="52">
        <v>181297.89361702127</v>
      </c>
      <c r="J216" s="53">
        <v>168400</v>
      </c>
      <c r="K216" s="54">
        <v>88.063827514648438</v>
      </c>
      <c r="L216" s="54">
        <v>78</v>
      </c>
      <c r="M216" s="55">
        <v>0.96623724699020386</v>
      </c>
      <c r="N216" s="55">
        <v>0.98073220252990723</v>
      </c>
      <c r="W216" s="53">
        <v>192069.53125</v>
      </c>
      <c r="X216" s="53">
        <v>164000</v>
      </c>
      <c r="Y216" s="52">
        <v>204979.88372093023</v>
      </c>
      <c r="Z216" s="53">
        <v>179900</v>
      </c>
      <c r="AA216" s="54">
        <v>78.488372802734375</v>
      </c>
      <c r="AB216" s="54">
        <v>66</v>
      </c>
      <c r="AK216" s="57">
        <v>733</v>
      </c>
      <c r="AL216" s="58">
        <v>127187993</v>
      </c>
      <c r="AM216" s="59">
        <v>765</v>
      </c>
      <c r="AN216" s="60">
        <v>726</v>
      </c>
      <c r="AO216" s="61">
        <v>173517.04365620736</v>
      </c>
      <c r="AP216" s="58">
        <v>156450</v>
      </c>
      <c r="AQ216" s="59">
        <v>90.339698791503906</v>
      </c>
      <c r="AR216" s="59">
        <v>72</v>
      </c>
      <c r="AS216" s="62">
        <v>0.98410916328430176</v>
      </c>
      <c r="AT216" s="62">
        <v>0.99644970893859863</v>
      </c>
      <c r="AU216" s="62">
        <v>1.0654489994049072</v>
      </c>
      <c r="AV216" s="63">
        <v>1.0654489994049072</v>
      </c>
      <c r="AW216" s="58">
        <v>178996.61830065359</v>
      </c>
      <c r="AX216" s="58">
        <v>158500</v>
      </c>
      <c r="AY216" s="61">
        <v>175998.64738292011</v>
      </c>
      <c r="AZ216" s="58">
        <v>155900</v>
      </c>
      <c r="BA216" s="59">
        <v>89.016525268554688</v>
      </c>
      <c r="BB216" s="59">
        <v>71</v>
      </c>
    </row>
    <row r="217" spans="1:56" x14ac:dyDescent="0.3">
      <c r="A217" s="47">
        <v>38961</v>
      </c>
      <c r="B217" s="48">
        <v>53</v>
      </c>
      <c r="E217" s="49">
        <v>72</v>
      </c>
      <c r="F217" s="49">
        <v>47</v>
      </c>
      <c r="H217" s="51">
        <v>8848053</v>
      </c>
      <c r="I217" s="52">
        <v>166944.39622641509</v>
      </c>
      <c r="J217" s="53">
        <v>156900</v>
      </c>
      <c r="K217" s="54">
        <v>72.226417541503906</v>
      </c>
      <c r="L217" s="54">
        <v>62</v>
      </c>
      <c r="M217" s="55">
        <v>0.98909127712249756</v>
      </c>
      <c r="N217" s="55">
        <v>1</v>
      </c>
      <c r="W217" s="53">
        <v>196973.54166666666</v>
      </c>
      <c r="X217" s="53">
        <v>179950</v>
      </c>
      <c r="Y217" s="52">
        <v>184057.44680851063</v>
      </c>
      <c r="Z217" s="53">
        <v>164900</v>
      </c>
      <c r="AA217" s="54">
        <v>78.191490173339844</v>
      </c>
      <c r="AB217" s="54">
        <v>64</v>
      </c>
      <c r="AK217" s="57">
        <v>686</v>
      </c>
      <c r="AL217" s="58">
        <v>118666992</v>
      </c>
      <c r="AM217" s="59">
        <v>701</v>
      </c>
      <c r="AN217" s="60">
        <v>683</v>
      </c>
      <c r="AO217" s="61">
        <v>172983.95335276969</v>
      </c>
      <c r="AP217" s="58">
        <v>155500</v>
      </c>
      <c r="AQ217" s="59">
        <v>90.495628356933594</v>
      </c>
      <c r="AR217" s="59">
        <v>72</v>
      </c>
      <c r="AS217" s="62">
        <v>0.98533362150192261</v>
      </c>
      <c r="AT217" s="62">
        <v>1</v>
      </c>
      <c r="AU217" s="62">
        <v>1.0654489994049072</v>
      </c>
      <c r="AV217" s="63">
        <v>1.0654489994049072</v>
      </c>
      <c r="AW217" s="58">
        <v>177803.08559201143</v>
      </c>
      <c r="AX217" s="58">
        <v>157000</v>
      </c>
      <c r="AY217" s="61">
        <v>174174.06002928258</v>
      </c>
      <c r="AZ217" s="58">
        <v>155000</v>
      </c>
      <c r="BA217" s="59">
        <v>89.679359436035156</v>
      </c>
      <c r="BB217" s="59">
        <v>72</v>
      </c>
    </row>
    <row r="218" spans="1:56" x14ac:dyDescent="0.3">
      <c r="A218" s="47">
        <v>38930</v>
      </c>
      <c r="B218" s="48">
        <v>107</v>
      </c>
      <c r="E218" s="49">
        <v>54</v>
      </c>
      <c r="F218" s="49">
        <v>71</v>
      </c>
      <c r="H218" s="51">
        <v>19026986</v>
      </c>
      <c r="I218" s="52">
        <v>177822.29906542055</v>
      </c>
      <c r="J218" s="53">
        <v>156000</v>
      </c>
      <c r="K218" s="54">
        <v>92.233642578125</v>
      </c>
      <c r="L218" s="54">
        <v>63</v>
      </c>
      <c r="M218" s="55">
        <v>0.98133432865142822</v>
      </c>
      <c r="N218" s="55">
        <v>0.99502485990524292</v>
      </c>
      <c r="W218" s="53">
        <v>182311.66666666666</v>
      </c>
      <c r="X218" s="53">
        <v>155950</v>
      </c>
      <c r="Y218" s="52">
        <v>163980.91549295775</v>
      </c>
      <c r="Z218" s="53">
        <v>152500</v>
      </c>
      <c r="AA218" s="54">
        <v>99.239433288574219</v>
      </c>
      <c r="AB218" s="54">
        <v>80</v>
      </c>
      <c r="AK218" s="57">
        <v>633</v>
      </c>
      <c r="AL218" s="58">
        <v>109818939</v>
      </c>
      <c r="AM218" s="59">
        <v>629</v>
      </c>
      <c r="AN218" s="60">
        <v>636</v>
      </c>
      <c r="AO218" s="61">
        <v>173489.63507109004</v>
      </c>
      <c r="AP218" s="58">
        <v>155500</v>
      </c>
      <c r="AQ218" s="59">
        <v>92.025276184082031</v>
      </c>
      <c r="AR218" s="59">
        <v>74</v>
      </c>
      <c r="AS218" s="62">
        <v>0.9850190281867981</v>
      </c>
      <c r="AT218" s="62">
        <v>0.99746835231781006</v>
      </c>
      <c r="AU218" s="62">
        <v>1.0654489994049072</v>
      </c>
      <c r="AV218" s="63">
        <v>1.0654489994049072</v>
      </c>
      <c r="AW218" s="58">
        <v>175608.69316375197</v>
      </c>
      <c r="AX218" s="58">
        <v>155900</v>
      </c>
      <c r="AY218" s="61">
        <v>173443.68396226416</v>
      </c>
      <c r="AZ218" s="58">
        <v>154900</v>
      </c>
      <c r="BA218" s="59">
        <v>90.528305053710938</v>
      </c>
      <c r="BB218" s="59">
        <v>72</v>
      </c>
    </row>
    <row r="219" spans="1:56" x14ac:dyDescent="0.3">
      <c r="A219" s="47">
        <v>38899</v>
      </c>
      <c r="B219" s="48">
        <v>90</v>
      </c>
      <c r="E219" s="49">
        <v>89</v>
      </c>
      <c r="F219" s="49">
        <v>87</v>
      </c>
      <c r="H219" s="51">
        <v>16419359</v>
      </c>
      <c r="I219" s="52">
        <v>182437.32222222222</v>
      </c>
      <c r="J219" s="53">
        <v>164900</v>
      </c>
      <c r="K219" s="54">
        <v>81.966667175292969</v>
      </c>
      <c r="L219" s="54">
        <v>63.5</v>
      </c>
      <c r="M219" s="55">
        <v>0.98754101991653442</v>
      </c>
      <c r="N219" s="55">
        <v>1</v>
      </c>
      <c r="W219" s="53">
        <v>172537.07865168538</v>
      </c>
      <c r="X219" s="53">
        <v>155900</v>
      </c>
      <c r="Y219" s="52">
        <v>180612.52873563219</v>
      </c>
      <c r="Z219" s="53">
        <v>163500</v>
      </c>
      <c r="AA219" s="54">
        <v>75.885055541992188</v>
      </c>
      <c r="AB219" s="54">
        <v>56</v>
      </c>
      <c r="AK219" s="57">
        <v>526</v>
      </c>
      <c r="AL219" s="58">
        <v>90791953</v>
      </c>
      <c r="AM219" s="59">
        <v>575</v>
      </c>
      <c r="AN219" s="60">
        <v>565</v>
      </c>
      <c r="AO219" s="61">
        <v>172608.27566539924</v>
      </c>
      <c r="AP219" s="58">
        <v>155060</v>
      </c>
      <c r="AQ219" s="59">
        <v>91.982887268066406</v>
      </c>
      <c r="AR219" s="59">
        <v>75</v>
      </c>
      <c r="AS219" s="62">
        <v>0.98576855659484863</v>
      </c>
      <c r="AT219" s="62">
        <v>1</v>
      </c>
      <c r="AU219" s="62">
        <v>1.0654489994049072</v>
      </c>
      <c r="AV219" s="63">
        <v>1.0654489994049072</v>
      </c>
      <c r="AW219" s="58">
        <v>174979.19652173913</v>
      </c>
      <c r="AX219" s="58">
        <v>155800</v>
      </c>
      <c r="AY219" s="61">
        <v>174632.81061946903</v>
      </c>
      <c r="AZ219" s="58">
        <v>154900</v>
      </c>
      <c r="BA219" s="59">
        <v>89.433631896972656</v>
      </c>
      <c r="BB219" s="59">
        <v>72</v>
      </c>
    </row>
    <row r="220" spans="1:56" x14ac:dyDescent="0.3">
      <c r="A220" s="47">
        <v>38869</v>
      </c>
      <c r="B220" s="48">
        <v>121</v>
      </c>
      <c r="E220" s="49">
        <v>79</v>
      </c>
      <c r="F220" s="49">
        <v>84</v>
      </c>
      <c r="H220" s="51">
        <v>21354888</v>
      </c>
      <c r="I220" s="52">
        <v>176486.67768595042</v>
      </c>
      <c r="J220" s="53">
        <v>160000</v>
      </c>
      <c r="K220" s="54">
        <v>81.123970031738281</v>
      </c>
      <c r="L220" s="54">
        <v>72</v>
      </c>
      <c r="M220" s="55">
        <v>0.98991793394088745</v>
      </c>
      <c r="N220" s="55">
        <v>1</v>
      </c>
      <c r="O220" s="55">
        <v>1.0654489994049072</v>
      </c>
      <c r="P220" s="56">
        <v>1.0654489994049072</v>
      </c>
      <c r="W220" s="53">
        <v>166015.12658227849</v>
      </c>
      <c r="X220" s="53">
        <v>151600</v>
      </c>
      <c r="Y220" s="52">
        <v>185864.27380952382</v>
      </c>
      <c r="Z220" s="53">
        <v>151550</v>
      </c>
      <c r="AA220" s="54">
        <v>72.714286804199219</v>
      </c>
      <c r="AB220" s="54">
        <v>59.5</v>
      </c>
      <c r="AK220" s="57">
        <v>436</v>
      </c>
      <c r="AL220" s="58">
        <v>74372594</v>
      </c>
      <c r="AM220" s="59">
        <v>486</v>
      </c>
      <c r="AN220" s="60">
        <v>478</v>
      </c>
      <c r="AO220" s="61">
        <v>170579.34403669724</v>
      </c>
      <c r="AP220" s="58">
        <v>154200</v>
      </c>
      <c r="AQ220" s="59">
        <v>94.050460815429688</v>
      </c>
      <c r="AR220" s="59">
        <v>77</v>
      </c>
      <c r="AS220" s="62">
        <v>0.98540264368057251</v>
      </c>
      <c r="AT220" s="62">
        <v>0.99708402156829834</v>
      </c>
      <c r="AU220" s="62">
        <v>1.0654489994049072</v>
      </c>
      <c r="AV220" s="63">
        <v>1.0654489994049072</v>
      </c>
      <c r="AW220" s="58">
        <v>175426.41563786007</v>
      </c>
      <c r="AX220" s="58">
        <v>155400</v>
      </c>
      <c r="AY220" s="61">
        <v>173544.4518828452</v>
      </c>
      <c r="AZ220" s="58">
        <v>153900</v>
      </c>
      <c r="BA220" s="59">
        <v>91.899581909179688</v>
      </c>
      <c r="BB220" s="59">
        <v>75</v>
      </c>
    </row>
    <row r="221" spans="1:56" x14ac:dyDescent="0.3">
      <c r="A221" s="47">
        <v>38838</v>
      </c>
      <c r="B221" s="48">
        <v>91</v>
      </c>
      <c r="E221" s="49">
        <v>82</v>
      </c>
      <c r="F221" s="49">
        <v>95</v>
      </c>
      <c r="H221" s="51">
        <v>15817921</v>
      </c>
      <c r="I221" s="52">
        <v>173823.30769230769</v>
      </c>
      <c r="J221" s="53">
        <v>153900</v>
      </c>
      <c r="K221" s="54">
        <v>96.043952941894531</v>
      </c>
      <c r="L221" s="54">
        <v>75</v>
      </c>
      <c r="M221" s="55">
        <v>0.98570364713668823</v>
      </c>
      <c r="N221" s="55">
        <v>0.99386501312255859</v>
      </c>
      <c r="W221" s="53">
        <v>175809.57317073172</v>
      </c>
      <c r="X221" s="53">
        <v>152000</v>
      </c>
      <c r="Y221" s="52">
        <v>170661.42105263157</v>
      </c>
      <c r="Z221" s="53">
        <v>156900</v>
      </c>
      <c r="AA221" s="54">
        <v>79.031578063964844</v>
      </c>
      <c r="AB221" s="54">
        <v>68</v>
      </c>
      <c r="AK221" s="57">
        <v>315</v>
      </c>
      <c r="AL221" s="58">
        <v>53017706</v>
      </c>
      <c r="AM221" s="59">
        <v>407</v>
      </c>
      <c r="AN221" s="60">
        <v>394</v>
      </c>
      <c r="AO221" s="61">
        <v>168310.17777777778</v>
      </c>
      <c r="AP221" s="58">
        <v>151000</v>
      </c>
      <c r="AQ221" s="59">
        <v>99.015876770019531</v>
      </c>
      <c r="AR221" s="59">
        <v>80</v>
      </c>
      <c r="AS221" s="62">
        <v>0.98366820812225342</v>
      </c>
      <c r="AT221" s="62">
        <v>0.99117130041122437</v>
      </c>
      <c r="AW221" s="58">
        <v>177253.17690417691</v>
      </c>
      <c r="AX221" s="58">
        <v>155900</v>
      </c>
      <c r="AY221" s="61">
        <v>170917.89086294416</v>
      </c>
      <c r="AZ221" s="58">
        <v>154632.5</v>
      </c>
      <c r="BA221" s="59">
        <v>95.989845275878906</v>
      </c>
      <c r="BB221" s="59">
        <v>79.5</v>
      </c>
    </row>
    <row r="222" spans="1:56" x14ac:dyDescent="0.3">
      <c r="A222" s="47">
        <v>38808</v>
      </c>
      <c r="B222" s="48">
        <v>65</v>
      </c>
      <c r="E222" s="49">
        <v>91</v>
      </c>
      <c r="F222" s="49">
        <v>89</v>
      </c>
      <c r="H222" s="51">
        <v>10749795</v>
      </c>
      <c r="I222" s="52">
        <v>165381.46153846153</v>
      </c>
      <c r="J222" s="53">
        <v>149900</v>
      </c>
      <c r="K222" s="54">
        <v>117.69230651855469</v>
      </c>
      <c r="L222" s="54">
        <v>78</v>
      </c>
      <c r="M222" s="55">
        <v>0.98521298170089722</v>
      </c>
      <c r="N222" s="55">
        <v>1</v>
      </c>
      <c r="W222" s="53">
        <v>183552.73626373627</v>
      </c>
      <c r="X222" s="53">
        <v>169000</v>
      </c>
      <c r="Y222" s="52">
        <v>186225.83146067415</v>
      </c>
      <c r="Z222" s="53">
        <v>159900</v>
      </c>
      <c r="AA222" s="54">
        <v>97.157302856445313</v>
      </c>
      <c r="AB222" s="54">
        <v>79</v>
      </c>
      <c r="AK222" s="57">
        <v>224</v>
      </c>
      <c r="AL222" s="58">
        <v>37199785</v>
      </c>
      <c r="AM222" s="59">
        <v>325</v>
      </c>
      <c r="AN222" s="60">
        <v>299</v>
      </c>
      <c r="AO222" s="61">
        <v>166070.46875</v>
      </c>
      <c r="AP222" s="58">
        <v>149950</v>
      </c>
      <c r="AQ222" s="59">
        <v>100.22321319580078</v>
      </c>
      <c r="AR222" s="59">
        <v>80</v>
      </c>
      <c r="AS222" s="62">
        <v>0.98284131288528442</v>
      </c>
      <c r="AT222" s="62">
        <v>0.99068129062652588</v>
      </c>
      <c r="AW222" s="58">
        <v>177617.40923076923</v>
      </c>
      <c r="AX222" s="58">
        <v>158500</v>
      </c>
      <c r="AY222" s="61">
        <v>170999.37792642141</v>
      </c>
      <c r="AZ222" s="58">
        <v>153900</v>
      </c>
      <c r="BA222" s="59">
        <v>101.3779296875</v>
      </c>
      <c r="BB222" s="59">
        <v>85</v>
      </c>
    </row>
    <row r="223" spans="1:56" x14ac:dyDescent="0.3">
      <c r="A223" s="47">
        <v>38777</v>
      </c>
      <c r="B223" s="48">
        <v>71</v>
      </c>
      <c r="E223" s="49">
        <v>90</v>
      </c>
      <c r="F223" s="49">
        <v>79</v>
      </c>
      <c r="H223" s="51">
        <v>11347290</v>
      </c>
      <c r="I223" s="52">
        <v>159820.98591549296</v>
      </c>
      <c r="J223" s="53">
        <v>150875</v>
      </c>
      <c r="K223" s="54">
        <v>87.985916137695313</v>
      </c>
      <c r="L223" s="54">
        <v>71</v>
      </c>
      <c r="M223" s="55">
        <v>0.97725862264633179</v>
      </c>
      <c r="N223" s="55">
        <v>0.98544573783874512</v>
      </c>
      <c r="W223" s="53">
        <v>175308.33333333334</v>
      </c>
      <c r="X223" s="53">
        <v>154400</v>
      </c>
      <c r="Y223" s="52">
        <v>159991.13924050634</v>
      </c>
      <c r="Z223" s="53">
        <v>145900</v>
      </c>
      <c r="AA223" s="54">
        <v>105.94936370849609</v>
      </c>
      <c r="AB223" s="54">
        <v>91</v>
      </c>
      <c r="AK223" s="57">
        <v>159</v>
      </c>
      <c r="AL223" s="58">
        <v>26449990</v>
      </c>
      <c r="AM223" s="59">
        <v>234</v>
      </c>
      <c r="AN223" s="60">
        <v>210</v>
      </c>
      <c r="AO223" s="61">
        <v>166352.13836477988</v>
      </c>
      <c r="AP223" s="58">
        <v>150000</v>
      </c>
      <c r="AQ223" s="59">
        <v>93.081764221191406</v>
      </c>
      <c r="AR223" s="59">
        <v>81</v>
      </c>
      <c r="AS223" s="62">
        <v>0.98187178373336792</v>
      </c>
      <c r="AT223" s="62">
        <v>0.98833638429641724</v>
      </c>
      <c r="AW223" s="58">
        <v>175309.2264957265</v>
      </c>
      <c r="AX223" s="58">
        <v>154900</v>
      </c>
      <c r="AY223" s="61">
        <v>164546.26190476189</v>
      </c>
      <c r="AZ223" s="58">
        <v>149900</v>
      </c>
      <c r="BA223" s="59">
        <v>103.16666412353516</v>
      </c>
      <c r="BB223" s="59">
        <v>89.5</v>
      </c>
    </row>
    <row r="224" spans="1:56" x14ac:dyDescent="0.3">
      <c r="A224" s="47">
        <v>38749</v>
      </c>
      <c r="B224" s="48">
        <v>45</v>
      </c>
      <c r="E224" s="49">
        <v>70</v>
      </c>
      <c r="F224" s="49">
        <v>69</v>
      </c>
      <c r="H224" s="51">
        <v>7642750</v>
      </c>
      <c r="I224" s="52">
        <v>169838.88888888888</v>
      </c>
      <c r="J224" s="53">
        <v>149500</v>
      </c>
      <c r="K224" s="54">
        <v>92.288887023925781</v>
      </c>
      <c r="L224" s="54">
        <v>87</v>
      </c>
      <c r="M224" s="55">
        <v>0.98497796058654785</v>
      </c>
      <c r="N224" s="55">
        <v>0.98648649454116821</v>
      </c>
      <c r="W224" s="53">
        <v>166373.12857142856</v>
      </c>
      <c r="X224" s="53">
        <v>152450</v>
      </c>
      <c r="Y224" s="52">
        <v>159481.37681159421</v>
      </c>
      <c r="Z224" s="53">
        <v>148500</v>
      </c>
      <c r="AA224" s="54">
        <v>89.318840026855469</v>
      </c>
      <c r="AB224" s="54">
        <v>74</v>
      </c>
      <c r="AK224" s="57">
        <v>88</v>
      </c>
      <c r="AL224" s="58">
        <v>15102700</v>
      </c>
      <c r="AM224" s="59">
        <v>144</v>
      </c>
      <c r="AN224" s="60">
        <v>131</v>
      </c>
      <c r="AO224" s="61">
        <v>171621.59090909091</v>
      </c>
      <c r="AP224" s="58">
        <v>149250</v>
      </c>
      <c r="AQ224" s="59">
        <v>97.193183898925781</v>
      </c>
      <c r="AR224" s="59">
        <v>87</v>
      </c>
      <c r="AS224" s="62">
        <v>0.98559373617172241</v>
      </c>
      <c r="AT224" s="62">
        <v>0.99133247137069702</v>
      </c>
      <c r="AW224" s="58">
        <v>175309.78472222222</v>
      </c>
      <c r="AX224" s="58">
        <v>155400</v>
      </c>
      <c r="AY224" s="61">
        <v>167293.24427480917</v>
      </c>
      <c r="AZ224" s="58">
        <v>149900</v>
      </c>
      <c r="BA224" s="59">
        <v>101.48854827880859</v>
      </c>
      <c r="BB224" s="59">
        <v>89</v>
      </c>
    </row>
    <row r="225" spans="1:56" x14ac:dyDescent="0.3">
      <c r="A225" s="47">
        <v>38718</v>
      </c>
      <c r="B225" s="48">
        <v>43</v>
      </c>
      <c r="E225" s="49">
        <v>74</v>
      </c>
      <c r="F225" s="49">
        <v>62</v>
      </c>
      <c r="H225" s="51">
        <v>7459950</v>
      </c>
      <c r="I225" s="52">
        <v>173487.20930232559</v>
      </c>
      <c r="J225" s="53">
        <v>149000</v>
      </c>
      <c r="K225" s="54">
        <v>102.32558441162109</v>
      </c>
      <c r="L225" s="54">
        <v>85</v>
      </c>
      <c r="M225" s="55">
        <v>0.98623818159103394</v>
      </c>
      <c r="N225" s="55">
        <v>1</v>
      </c>
      <c r="W225" s="53">
        <v>183763.37837837837</v>
      </c>
      <c r="X225" s="53">
        <v>159900</v>
      </c>
      <c r="Y225" s="52">
        <v>175987.09677419355</v>
      </c>
      <c r="Z225" s="53">
        <v>151450</v>
      </c>
      <c r="AA225" s="54">
        <v>115.03225708007813</v>
      </c>
      <c r="AB225" s="54">
        <v>101.5</v>
      </c>
      <c r="AK225" s="57">
        <v>43</v>
      </c>
      <c r="AL225" s="58">
        <v>7459950</v>
      </c>
      <c r="AM225" s="59">
        <v>74</v>
      </c>
      <c r="AN225" s="60">
        <v>62</v>
      </c>
      <c r="AO225" s="61">
        <v>173487.20930232559</v>
      </c>
      <c r="AP225" s="58">
        <v>149000</v>
      </c>
      <c r="AQ225" s="59">
        <v>102.32558441162109</v>
      </c>
      <c r="AR225" s="59">
        <v>85</v>
      </c>
      <c r="AS225" s="62">
        <v>0.98623818159103394</v>
      </c>
      <c r="AT225" s="62">
        <v>1</v>
      </c>
      <c r="AW225" s="58">
        <v>183763.37837837837</v>
      </c>
      <c r="AX225" s="58">
        <v>159900</v>
      </c>
      <c r="AY225" s="61">
        <v>175987.09677419355</v>
      </c>
      <c r="AZ225" s="58">
        <v>151450</v>
      </c>
      <c r="BA225" s="59">
        <v>115.03225708007813</v>
      </c>
      <c r="BB225" s="59">
        <v>101.5</v>
      </c>
    </row>
    <row r="226" spans="1:56" x14ac:dyDescent="0.3">
      <c r="A226" s="47">
        <v>38687</v>
      </c>
      <c r="B226" s="48">
        <v>51</v>
      </c>
      <c r="E226" s="49">
        <v>31</v>
      </c>
      <c r="F226" s="49">
        <v>42</v>
      </c>
      <c r="H226" s="51">
        <v>9060608</v>
      </c>
      <c r="I226" s="52">
        <v>177658.98039215687</v>
      </c>
      <c r="J226" s="53">
        <v>159900</v>
      </c>
      <c r="K226" s="54">
        <v>85.509803771972656</v>
      </c>
      <c r="L226" s="54">
        <v>74</v>
      </c>
      <c r="M226" s="55">
        <v>0.97919148206710815</v>
      </c>
      <c r="N226" s="55">
        <v>0.99864363670349121</v>
      </c>
      <c r="W226" s="53">
        <v>165870.32258064515</v>
      </c>
      <c r="X226" s="53">
        <v>152900</v>
      </c>
      <c r="Y226" s="52">
        <v>179470.23809523811</v>
      </c>
      <c r="Z226" s="53">
        <v>141900</v>
      </c>
      <c r="AA226" s="54">
        <v>91.428573608398438</v>
      </c>
      <c r="AB226" s="54">
        <v>73.5</v>
      </c>
      <c r="AK226" s="57">
        <v>724</v>
      </c>
      <c r="AL226" s="58">
        <v>117206754</v>
      </c>
      <c r="AM226" s="59">
        <v>757</v>
      </c>
      <c r="AN226" s="60">
        <v>731</v>
      </c>
      <c r="AO226" s="61">
        <v>161887.78176795581</v>
      </c>
      <c r="AP226" s="58">
        <v>143000</v>
      </c>
      <c r="AQ226" s="59">
        <v>89.719612121582031</v>
      </c>
      <c r="AR226" s="59">
        <v>70</v>
      </c>
      <c r="AS226" s="62">
        <v>0.98079478740692139</v>
      </c>
      <c r="AT226" s="62">
        <v>0.99188476800918579</v>
      </c>
      <c r="AW226" s="58">
        <v>167643.77675033026</v>
      </c>
      <c r="AX226" s="58">
        <v>148837</v>
      </c>
      <c r="AY226" s="61">
        <v>167107.59781121751</v>
      </c>
      <c r="AZ226" s="58">
        <v>147900</v>
      </c>
      <c r="BA226" s="59">
        <v>88.129959106445313</v>
      </c>
      <c r="BB226" s="59">
        <v>69</v>
      </c>
    </row>
    <row r="227" spans="1:56" x14ac:dyDescent="0.3">
      <c r="A227" s="47">
        <v>38657</v>
      </c>
      <c r="B227" s="48">
        <v>54</v>
      </c>
      <c r="E227" s="49">
        <v>71</v>
      </c>
      <c r="F227" s="49">
        <v>49</v>
      </c>
      <c r="H227" s="51">
        <v>10299061</v>
      </c>
      <c r="I227" s="52">
        <v>190723.35185185185</v>
      </c>
      <c r="J227" s="53">
        <v>157500</v>
      </c>
      <c r="K227" s="54">
        <v>86.685188293457031</v>
      </c>
      <c r="L227" s="54">
        <v>65</v>
      </c>
      <c r="M227" s="55">
        <v>0.98528891801834106</v>
      </c>
      <c r="N227" s="55">
        <v>0.98822951316833496</v>
      </c>
      <c r="W227" s="53">
        <v>167033.09859154929</v>
      </c>
      <c r="X227" s="53">
        <v>141900</v>
      </c>
      <c r="Y227" s="52">
        <v>172218.53061224491</v>
      </c>
      <c r="Z227" s="53">
        <v>158000</v>
      </c>
      <c r="AA227" s="54">
        <v>78.816329956054688</v>
      </c>
      <c r="AB227" s="54">
        <v>69</v>
      </c>
      <c r="AK227" s="57">
        <v>673</v>
      </c>
      <c r="AL227" s="58">
        <v>108146146</v>
      </c>
      <c r="AM227" s="59">
        <v>726</v>
      </c>
      <c r="AN227" s="60">
        <v>689</v>
      </c>
      <c r="AO227" s="61">
        <v>160692.63893016343</v>
      </c>
      <c r="AP227" s="58">
        <v>142000</v>
      </c>
      <c r="AQ227" s="59">
        <v>90.03863525390625</v>
      </c>
      <c r="AR227" s="59">
        <v>69</v>
      </c>
      <c r="AS227" s="62">
        <v>0.98091632127761841</v>
      </c>
      <c r="AT227" s="62">
        <v>0.99128538370132446</v>
      </c>
      <c r="AW227" s="58">
        <v>167719.50275482095</v>
      </c>
      <c r="AX227" s="58">
        <v>147700</v>
      </c>
      <c r="AY227" s="61">
        <v>166353.99709724239</v>
      </c>
      <c r="AZ227" s="58">
        <v>148500</v>
      </c>
      <c r="BA227" s="59">
        <v>87.928878784179688</v>
      </c>
      <c r="BB227" s="59">
        <v>69</v>
      </c>
    </row>
    <row r="228" spans="1:56" x14ac:dyDescent="0.3">
      <c r="A228" s="47">
        <v>38626</v>
      </c>
      <c r="B228" s="48">
        <v>51</v>
      </c>
      <c r="E228" s="49">
        <v>42</v>
      </c>
      <c r="F228" s="49">
        <v>53</v>
      </c>
      <c r="H228" s="51">
        <v>8200250</v>
      </c>
      <c r="I228" s="52">
        <v>160789.21568627452</v>
      </c>
      <c r="J228" s="53">
        <v>140000</v>
      </c>
      <c r="K228" s="54">
        <v>87.725486755371094</v>
      </c>
      <c r="L228" s="54">
        <v>68</v>
      </c>
      <c r="M228" s="55">
        <v>0.97418081760406494</v>
      </c>
      <c r="N228" s="55">
        <v>0.98078465461730957</v>
      </c>
      <c r="W228" s="53">
        <v>171950</v>
      </c>
      <c r="X228" s="53">
        <v>164750</v>
      </c>
      <c r="Y228" s="52">
        <v>178216.98113207548</v>
      </c>
      <c r="Z228" s="53">
        <v>158950</v>
      </c>
      <c r="AA228" s="54">
        <v>96.037734985351563</v>
      </c>
      <c r="AB228" s="54">
        <v>68</v>
      </c>
      <c r="AK228" s="57">
        <v>619</v>
      </c>
      <c r="AL228" s="58">
        <v>97847085</v>
      </c>
      <c r="AM228" s="59">
        <v>655</v>
      </c>
      <c r="AN228" s="60">
        <v>640</v>
      </c>
      <c r="AO228" s="61">
        <v>158072.83521809371</v>
      </c>
      <c r="AP228" s="58">
        <v>140000</v>
      </c>
      <c r="AQ228" s="59">
        <v>90.3311767578125</v>
      </c>
      <c r="AR228" s="59">
        <v>70</v>
      </c>
      <c r="AS228" s="62">
        <v>0.98053485155105591</v>
      </c>
      <c r="AT228" s="62">
        <v>0.99159300327301025</v>
      </c>
      <c r="AW228" s="58">
        <v>167793.906870229</v>
      </c>
      <c r="AX228" s="58">
        <v>149000</v>
      </c>
      <c r="AY228" s="61">
        <v>165904.99374999999</v>
      </c>
      <c r="AZ228" s="58">
        <v>146250</v>
      </c>
      <c r="BA228" s="59">
        <v>88.626564025878906</v>
      </c>
      <c r="BB228" s="59">
        <v>69</v>
      </c>
    </row>
    <row r="229" spans="1:56" x14ac:dyDescent="0.3">
      <c r="A229" s="47">
        <v>38596</v>
      </c>
      <c r="B229" s="48">
        <v>56</v>
      </c>
      <c r="E229" s="49">
        <v>64</v>
      </c>
      <c r="F229" s="49">
        <v>55</v>
      </c>
      <c r="H229" s="51">
        <v>8466637</v>
      </c>
      <c r="I229" s="52">
        <v>151189.94642857142</v>
      </c>
      <c r="J229" s="53">
        <v>137000</v>
      </c>
      <c r="K229" s="54">
        <v>65.964286804199219</v>
      </c>
      <c r="L229" s="54">
        <v>54.5</v>
      </c>
      <c r="M229" s="55">
        <v>0.9842488169670105</v>
      </c>
      <c r="N229" s="55">
        <v>0.99455010890960693</v>
      </c>
      <c r="W229" s="53">
        <v>177488.40625</v>
      </c>
      <c r="X229" s="53">
        <v>158475</v>
      </c>
      <c r="Y229" s="52">
        <v>162975.20000000001</v>
      </c>
      <c r="Z229" s="53">
        <v>131500</v>
      </c>
      <c r="AA229" s="54">
        <v>66.745452880859375</v>
      </c>
      <c r="AB229" s="54">
        <v>56</v>
      </c>
      <c r="AK229" s="57">
        <v>568</v>
      </c>
      <c r="AL229" s="58">
        <v>89646835</v>
      </c>
      <c r="AM229" s="59">
        <v>613</v>
      </c>
      <c r="AN229" s="60">
        <v>587</v>
      </c>
      <c r="AO229" s="61">
        <v>157828.93485915492</v>
      </c>
      <c r="AP229" s="58">
        <v>140000</v>
      </c>
      <c r="AQ229" s="59">
        <v>90.565139770507813</v>
      </c>
      <c r="AR229" s="59">
        <v>70</v>
      </c>
      <c r="AS229" s="62">
        <v>0.98110538721084595</v>
      </c>
      <c r="AT229" s="62">
        <v>0.993141770362854</v>
      </c>
      <c r="AW229" s="58">
        <v>167509.15008156607</v>
      </c>
      <c r="AX229" s="58">
        <v>147900</v>
      </c>
      <c r="AY229" s="61">
        <v>164793.34923339012</v>
      </c>
      <c r="AZ229" s="58">
        <v>145000</v>
      </c>
      <c r="BA229" s="59">
        <v>87.957412719726563</v>
      </c>
      <c r="BB229" s="59">
        <v>69</v>
      </c>
    </row>
    <row r="230" spans="1:56" x14ac:dyDescent="0.3">
      <c r="A230" s="47">
        <v>38565</v>
      </c>
      <c r="B230" s="48">
        <v>76</v>
      </c>
      <c r="E230" s="49">
        <v>70</v>
      </c>
      <c r="F230" s="49">
        <v>59</v>
      </c>
      <c r="H230" s="51">
        <v>12964840</v>
      </c>
      <c r="I230" s="52">
        <v>170590</v>
      </c>
      <c r="J230" s="53">
        <v>147875</v>
      </c>
      <c r="K230" s="54">
        <v>72.59210205078125</v>
      </c>
      <c r="L230" s="54">
        <v>66.5</v>
      </c>
      <c r="M230" s="55">
        <v>0.99120104312896729</v>
      </c>
      <c r="N230" s="55">
        <v>1</v>
      </c>
      <c r="W230" s="53">
        <v>168739.27142857143</v>
      </c>
      <c r="X230" s="53">
        <v>145000</v>
      </c>
      <c r="Y230" s="52">
        <v>181501.69491525425</v>
      </c>
      <c r="Z230" s="53">
        <v>158000</v>
      </c>
      <c r="AA230" s="54">
        <v>78.745765686035156</v>
      </c>
      <c r="AB230" s="54">
        <v>71</v>
      </c>
      <c r="AK230" s="57">
        <v>512</v>
      </c>
      <c r="AL230" s="58">
        <v>81180198</v>
      </c>
      <c r="AM230" s="59">
        <v>549</v>
      </c>
      <c r="AN230" s="60">
        <v>532</v>
      </c>
      <c r="AO230" s="61">
        <v>158555.07421875</v>
      </c>
      <c r="AP230" s="58">
        <v>141750</v>
      </c>
      <c r="AQ230" s="59">
        <v>93.255859375</v>
      </c>
      <c r="AR230" s="59">
        <v>73</v>
      </c>
      <c r="AS230" s="62">
        <v>0.98076158761978149</v>
      </c>
      <c r="AT230" s="62">
        <v>0.99290460348129272</v>
      </c>
      <c r="AW230" s="58">
        <v>166345.81238615664</v>
      </c>
      <c r="AX230" s="58">
        <v>145000</v>
      </c>
      <c r="AY230" s="61">
        <v>164981.31578947368</v>
      </c>
      <c r="AZ230" s="58">
        <v>148200</v>
      </c>
      <c r="BA230" s="59">
        <v>90.150375366210938</v>
      </c>
      <c r="BB230" s="59">
        <v>72</v>
      </c>
    </row>
    <row r="231" spans="1:56" x14ac:dyDescent="0.3">
      <c r="A231" s="47">
        <v>38534</v>
      </c>
      <c r="B231" s="48">
        <v>99</v>
      </c>
      <c r="E231" s="49">
        <v>58</v>
      </c>
      <c r="F231" s="49">
        <v>63</v>
      </c>
      <c r="H231" s="51">
        <v>17322295</v>
      </c>
      <c r="I231" s="52">
        <v>174972.67676767678</v>
      </c>
      <c r="J231" s="53">
        <v>156000</v>
      </c>
      <c r="K231" s="54">
        <v>82.404037475585938</v>
      </c>
      <c r="L231" s="54">
        <v>62</v>
      </c>
      <c r="M231" s="55">
        <v>0.98907548189163208</v>
      </c>
      <c r="N231" s="55">
        <v>0.99326598644256592</v>
      </c>
      <c r="W231" s="53">
        <v>150905.9827586207</v>
      </c>
      <c r="X231" s="53">
        <v>136000</v>
      </c>
      <c r="Y231" s="52">
        <v>177693.80952380953</v>
      </c>
      <c r="Z231" s="53">
        <v>149500</v>
      </c>
      <c r="AA231" s="54">
        <v>72</v>
      </c>
      <c r="AB231" s="54">
        <v>64</v>
      </c>
      <c r="AK231" s="57">
        <v>436</v>
      </c>
      <c r="AL231" s="58">
        <v>68215358</v>
      </c>
      <c r="AM231" s="59">
        <v>479</v>
      </c>
      <c r="AN231" s="60">
        <v>473</v>
      </c>
      <c r="AO231" s="61">
        <v>156457.24311926606</v>
      </c>
      <c r="AP231" s="58">
        <v>140000</v>
      </c>
      <c r="AQ231" s="59">
        <v>96.857795715332031</v>
      </c>
      <c r="AR231" s="59">
        <v>73</v>
      </c>
      <c r="AS231" s="62">
        <v>0.97894185781478882</v>
      </c>
      <c r="AT231" s="62">
        <v>0.99192535877227783</v>
      </c>
      <c r="AW231" s="58">
        <v>165996.03757828809</v>
      </c>
      <c r="AX231" s="58">
        <v>145500</v>
      </c>
      <c r="AY231" s="61">
        <v>162920.63424947145</v>
      </c>
      <c r="AZ231" s="58">
        <v>145000</v>
      </c>
      <c r="BA231" s="59">
        <v>91.57293701171875</v>
      </c>
      <c r="BB231" s="59">
        <v>73</v>
      </c>
    </row>
    <row r="232" spans="1:56" x14ac:dyDescent="0.3">
      <c r="A232" s="47">
        <v>38504</v>
      </c>
      <c r="B232" s="48">
        <v>92</v>
      </c>
      <c r="E232" s="49">
        <v>81</v>
      </c>
      <c r="F232" s="49">
        <v>92</v>
      </c>
      <c r="H232" s="51">
        <v>16087800</v>
      </c>
      <c r="I232" s="52">
        <v>174867.39130434784</v>
      </c>
      <c r="J232" s="53">
        <v>154225</v>
      </c>
      <c r="K232" s="54">
        <v>93.934783935546875</v>
      </c>
      <c r="L232" s="54">
        <v>71</v>
      </c>
      <c r="M232" s="55">
        <v>0.98576855659484863</v>
      </c>
      <c r="N232" s="55">
        <v>1</v>
      </c>
      <c r="W232" s="53">
        <v>165450.61728395062</v>
      </c>
      <c r="X232" s="53">
        <v>149900</v>
      </c>
      <c r="Y232" s="52">
        <v>161989.07608695651</v>
      </c>
      <c r="Z232" s="53">
        <v>145250</v>
      </c>
      <c r="AA232" s="54">
        <v>88.086959838867188</v>
      </c>
      <c r="AB232" s="54">
        <v>64</v>
      </c>
      <c r="AK232" s="57">
        <v>337</v>
      </c>
      <c r="AL232" s="58">
        <v>50893063</v>
      </c>
      <c r="AM232" s="59">
        <v>421</v>
      </c>
      <c r="AN232" s="60">
        <v>410</v>
      </c>
      <c r="AO232" s="61">
        <v>151017.99109792284</v>
      </c>
      <c r="AP232" s="58">
        <v>134000</v>
      </c>
      <c r="AQ232" s="59">
        <v>101.10385894775391</v>
      </c>
      <c r="AR232" s="59">
        <v>77</v>
      </c>
      <c r="AS232" s="62">
        <v>0.97596490383148193</v>
      </c>
      <c r="AT232" s="62">
        <v>0.99128538370132446</v>
      </c>
      <c r="AW232" s="58">
        <v>168074.95249406176</v>
      </c>
      <c r="AX232" s="58">
        <v>149500</v>
      </c>
      <c r="AY232" s="61">
        <v>160650.60975609755</v>
      </c>
      <c r="AZ232" s="58">
        <v>144750</v>
      </c>
      <c r="BA232" s="59">
        <v>94.580490112304688</v>
      </c>
      <c r="BB232" s="59">
        <v>74</v>
      </c>
    </row>
    <row r="233" spans="1:56" x14ac:dyDescent="0.3">
      <c r="A233" s="47">
        <v>38473</v>
      </c>
      <c r="B233" s="48">
        <v>86</v>
      </c>
      <c r="E233" s="49">
        <v>79</v>
      </c>
      <c r="F233" s="49">
        <v>78</v>
      </c>
      <c r="H233" s="51">
        <v>12536976</v>
      </c>
      <c r="I233" s="52">
        <v>145778.79069767441</v>
      </c>
      <c r="J233" s="53">
        <v>128250</v>
      </c>
      <c r="K233" s="54">
        <v>87.5</v>
      </c>
      <c r="L233" s="54">
        <v>76</v>
      </c>
      <c r="M233" s="55">
        <v>0.98330539464950562</v>
      </c>
      <c r="N233" s="55">
        <v>1</v>
      </c>
      <c r="W233" s="53">
        <v>179583.48101265822</v>
      </c>
      <c r="X233" s="53">
        <v>161000</v>
      </c>
      <c r="Y233" s="52">
        <v>176215.38461538462</v>
      </c>
      <c r="Z233" s="53">
        <v>160450</v>
      </c>
      <c r="AA233" s="54">
        <v>76.782051086425781</v>
      </c>
      <c r="AB233" s="54">
        <v>61</v>
      </c>
      <c r="AK233" s="57">
        <v>245</v>
      </c>
      <c r="AL233" s="58">
        <v>34805263</v>
      </c>
      <c r="AM233" s="59">
        <v>340</v>
      </c>
      <c r="AN233" s="60">
        <v>318</v>
      </c>
      <c r="AO233" s="61">
        <v>142062.29795918366</v>
      </c>
      <c r="AP233" s="58">
        <v>127900</v>
      </c>
      <c r="AQ233" s="59">
        <v>103.79592132568359</v>
      </c>
      <c r="AR233" s="59">
        <v>79</v>
      </c>
      <c r="AS233" s="62">
        <v>0.97228354215621948</v>
      </c>
      <c r="AT233" s="62">
        <v>0.98740553855895996</v>
      </c>
      <c r="AW233" s="58">
        <v>168700.16176470587</v>
      </c>
      <c r="AX233" s="58">
        <v>146500</v>
      </c>
      <c r="AY233" s="61">
        <v>160263.38050314467</v>
      </c>
      <c r="AZ233" s="58">
        <v>143750</v>
      </c>
      <c r="BA233" s="59">
        <v>96.459121704101563</v>
      </c>
      <c r="BB233" s="59">
        <v>76</v>
      </c>
    </row>
    <row r="234" spans="1:56" x14ac:dyDescent="0.3">
      <c r="A234" s="47">
        <v>38443</v>
      </c>
      <c r="B234" s="48">
        <v>47</v>
      </c>
      <c r="E234" s="49">
        <v>93</v>
      </c>
      <c r="F234" s="49">
        <v>86</v>
      </c>
      <c r="H234" s="51">
        <v>6589170</v>
      </c>
      <c r="I234" s="52">
        <v>140195.10638297873</v>
      </c>
      <c r="J234" s="53">
        <v>123000</v>
      </c>
      <c r="K234" s="54">
        <v>107.97872161865234</v>
      </c>
      <c r="L234" s="54">
        <v>78</v>
      </c>
      <c r="M234" s="55">
        <v>0.95474737882614136</v>
      </c>
      <c r="N234" s="55">
        <v>0.97643095254898071</v>
      </c>
      <c r="W234" s="53">
        <v>177216.77419354839</v>
      </c>
      <c r="X234" s="53">
        <v>145500</v>
      </c>
      <c r="Y234" s="52">
        <v>162207.09302325582</v>
      </c>
      <c r="Z234" s="53">
        <v>135700</v>
      </c>
      <c r="AA234" s="54">
        <v>89.662788391113281</v>
      </c>
      <c r="AB234" s="54">
        <v>77</v>
      </c>
      <c r="AK234" s="57">
        <v>159</v>
      </c>
      <c r="AL234" s="58">
        <v>22268287</v>
      </c>
      <c r="AM234" s="59">
        <v>261</v>
      </c>
      <c r="AN234" s="60">
        <v>240</v>
      </c>
      <c r="AO234" s="61">
        <v>140052.11949685533</v>
      </c>
      <c r="AP234" s="58">
        <v>127000</v>
      </c>
      <c r="AQ234" s="59">
        <v>112.61006164550781</v>
      </c>
      <c r="AR234" s="59">
        <v>82</v>
      </c>
      <c r="AS234" s="62">
        <v>0.96632200479507446</v>
      </c>
      <c r="AT234" s="62">
        <v>0.98186367750167847</v>
      </c>
      <c r="AW234" s="58">
        <v>165405.97701149425</v>
      </c>
      <c r="AX234" s="58">
        <v>143950</v>
      </c>
      <c r="AY234" s="61">
        <v>155078.97916666666</v>
      </c>
      <c r="AZ234" s="58">
        <v>134750</v>
      </c>
      <c r="BA234" s="59">
        <v>102.85416412353516</v>
      </c>
      <c r="BB234" s="59">
        <v>80.5</v>
      </c>
    </row>
    <row r="235" spans="1:56" x14ac:dyDescent="0.3">
      <c r="A235" s="47">
        <v>38412</v>
      </c>
      <c r="B235" s="48">
        <v>46</v>
      </c>
      <c r="E235" s="49">
        <v>67</v>
      </c>
      <c r="F235" s="49">
        <v>73</v>
      </c>
      <c r="H235" s="51">
        <v>6078906</v>
      </c>
      <c r="I235" s="52">
        <v>132150.13043478262</v>
      </c>
      <c r="J235" s="53">
        <v>128000</v>
      </c>
      <c r="K235" s="54">
        <v>106.13043212890625</v>
      </c>
      <c r="L235" s="54">
        <v>77.5</v>
      </c>
      <c r="M235" s="55">
        <v>0.97107797861099243</v>
      </c>
      <c r="N235" s="55">
        <v>0.9825173020362854</v>
      </c>
      <c r="W235" s="53">
        <v>155058.95522388059</v>
      </c>
      <c r="X235" s="53">
        <v>147500</v>
      </c>
      <c r="Y235" s="52">
        <v>150945.82191780821</v>
      </c>
      <c r="Z235" s="53">
        <v>128500</v>
      </c>
      <c r="AA235" s="54">
        <v>103.123291015625</v>
      </c>
      <c r="AB235" s="54">
        <v>78</v>
      </c>
      <c r="AK235" s="57">
        <v>112</v>
      </c>
      <c r="AL235" s="58">
        <v>15679117</v>
      </c>
      <c r="AM235" s="59">
        <v>168</v>
      </c>
      <c r="AN235" s="60">
        <v>154</v>
      </c>
      <c r="AO235" s="61">
        <v>139992.11607142858</v>
      </c>
      <c r="AP235" s="58">
        <v>129450</v>
      </c>
      <c r="AQ235" s="59">
        <v>114.55357360839844</v>
      </c>
      <c r="AR235" s="59">
        <v>84.5</v>
      </c>
      <c r="AS235" s="62">
        <v>0.97117918729782104</v>
      </c>
      <c r="AT235" s="62">
        <v>0.98223614692687988</v>
      </c>
      <c r="AW235" s="58">
        <v>158867.85714285713</v>
      </c>
      <c r="AX235" s="58">
        <v>134750</v>
      </c>
      <c r="AY235" s="61">
        <v>151098.34415584416</v>
      </c>
      <c r="AZ235" s="58">
        <v>132450</v>
      </c>
      <c r="BA235" s="59">
        <v>110.22077941894531</v>
      </c>
      <c r="BB235" s="59">
        <v>82</v>
      </c>
    </row>
    <row r="236" spans="1:56" x14ac:dyDescent="0.3">
      <c r="A236" s="47">
        <v>38384</v>
      </c>
      <c r="B236" s="48">
        <v>30</v>
      </c>
      <c r="E236" s="49">
        <v>61</v>
      </c>
      <c r="F236" s="49">
        <v>36</v>
      </c>
      <c r="H236" s="51">
        <v>4517091</v>
      </c>
      <c r="I236" s="52">
        <v>150569.70000000001</v>
      </c>
      <c r="J236" s="53">
        <v>143750</v>
      </c>
      <c r="K236" s="54">
        <v>97.066665649414063</v>
      </c>
      <c r="L236" s="54">
        <v>79</v>
      </c>
      <c r="M236" s="55">
        <v>0.98418223857879639</v>
      </c>
      <c r="N236" s="55">
        <v>0.98810410499572754</v>
      </c>
      <c r="W236" s="53">
        <v>170386.06557377049</v>
      </c>
      <c r="X236" s="53">
        <v>135000</v>
      </c>
      <c r="Y236" s="52">
        <v>151170.83333333334</v>
      </c>
      <c r="Z236" s="53">
        <v>138250</v>
      </c>
      <c r="AA236" s="54">
        <v>96.583335876464844</v>
      </c>
      <c r="AB236" s="54">
        <v>80</v>
      </c>
      <c r="AK236" s="57">
        <v>66</v>
      </c>
      <c r="AL236" s="58">
        <v>9600211</v>
      </c>
      <c r="AM236" s="59">
        <v>101</v>
      </c>
      <c r="AN236" s="60">
        <v>81</v>
      </c>
      <c r="AO236" s="61">
        <v>145457.74242424243</v>
      </c>
      <c r="AP236" s="58">
        <v>135250</v>
      </c>
      <c r="AQ236" s="59">
        <v>120.42424011230469</v>
      </c>
      <c r="AR236" s="59">
        <v>91</v>
      </c>
      <c r="AS236" s="62">
        <v>0.97124975919723511</v>
      </c>
      <c r="AT236" s="62">
        <v>0.98192346096038818</v>
      </c>
      <c r="AW236" s="58">
        <v>161394.55445544556</v>
      </c>
      <c r="AX236" s="58">
        <v>129900</v>
      </c>
      <c r="AY236" s="61">
        <v>151235.80246913582</v>
      </c>
      <c r="AZ236" s="58">
        <v>143500</v>
      </c>
      <c r="BA236" s="59">
        <v>116.61728668212891</v>
      </c>
      <c r="BB236" s="59">
        <v>86</v>
      </c>
    </row>
    <row r="237" spans="1:56" x14ac:dyDescent="0.3">
      <c r="A237" s="47">
        <v>38353</v>
      </c>
      <c r="B237" s="48">
        <v>36</v>
      </c>
      <c r="E237" s="49">
        <v>40</v>
      </c>
      <c r="F237" s="49">
        <v>45</v>
      </c>
      <c r="H237" s="51">
        <v>5083120</v>
      </c>
      <c r="I237" s="52">
        <v>141197.77777777778</v>
      </c>
      <c r="J237" s="53">
        <v>115125</v>
      </c>
      <c r="K237" s="54">
        <v>139.88888549804688</v>
      </c>
      <c r="L237" s="54">
        <v>110.5</v>
      </c>
      <c r="M237" s="55">
        <v>0.9604727029800415</v>
      </c>
      <c r="N237" s="55">
        <v>0.96988904476165771</v>
      </c>
      <c r="W237" s="53">
        <v>147682.5</v>
      </c>
      <c r="X237" s="53">
        <v>129900</v>
      </c>
      <c r="Y237" s="52">
        <v>151287.77777777778</v>
      </c>
      <c r="Z237" s="53">
        <v>144500</v>
      </c>
      <c r="AA237" s="54">
        <v>132.64443969726563</v>
      </c>
      <c r="AB237" s="54">
        <v>111</v>
      </c>
      <c r="AK237" s="57">
        <v>36</v>
      </c>
      <c r="AL237" s="58">
        <v>5083120</v>
      </c>
      <c r="AM237" s="59">
        <v>40</v>
      </c>
      <c r="AN237" s="60">
        <v>45</v>
      </c>
      <c r="AO237" s="61">
        <v>141197.77777777778</v>
      </c>
      <c r="AP237" s="58">
        <v>115125</v>
      </c>
      <c r="AQ237" s="59">
        <v>139.88888549804688</v>
      </c>
      <c r="AR237" s="59">
        <v>110.5</v>
      </c>
      <c r="AS237" s="62">
        <v>0.9604727029800415</v>
      </c>
      <c r="AT237" s="62">
        <v>0.96988904476165771</v>
      </c>
      <c r="AW237" s="58">
        <v>147682.5</v>
      </c>
      <c r="AX237" s="58">
        <v>129900</v>
      </c>
      <c r="AY237" s="61">
        <v>151287.77777777778</v>
      </c>
      <c r="AZ237" s="58">
        <v>144500</v>
      </c>
      <c r="BA237" s="59">
        <v>132.64443969726563</v>
      </c>
      <c r="BB237" s="59">
        <v>111</v>
      </c>
    </row>
    <row r="238" spans="1:56" x14ac:dyDescent="0.3">
      <c r="A238" s="47">
        <v>38322</v>
      </c>
      <c r="B238" s="48">
        <v>42</v>
      </c>
      <c r="E238" s="49">
        <v>27</v>
      </c>
      <c r="F238" s="49">
        <v>31</v>
      </c>
      <c r="H238" s="51">
        <v>5151666</v>
      </c>
      <c r="I238" s="52">
        <v>122658.71428571429</v>
      </c>
      <c r="J238" s="53">
        <v>117883</v>
      </c>
      <c r="K238" s="54">
        <v>113.83333587646484</v>
      </c>
      <c r="L238" s="54">
        <v>64.5</v>
      </c>
      <c r="M238" s="55">
        <v>0.98053377866744995</v>
      </c>
      <c r="N238" s="55">
        <v>0.97914522886276245</v>
      </c>
      <c r="W238" s="53">
        <v>149069.44444444444</v>
      </c>
      <c r="X238" s="53">
        <v>141500</v>
      </c>
      <c r="Y238" s="52">
        <v>139268.5806451613</v>
      </c>
      <c r="Z238" s="53">
        <v>124900</v>
      </c>
      <c r="AA238" s="54">
        <v>104.03225708007813</v>
      </c>
      <c r="AB238" s="54">
        <v>89</v>
      </c>
      <c r="AK238" s="57">
        <v>625</v>
      </c>
      <c r="AL238" s="58">
        <v>87986672</v>
      </c>
      <c r="AM238" s="59">
        <v>628</v>
      </c>
      <c r="AN238" s="60">
        <v>637</v>
      </c>
      <c r="AO238" s="61">
        <v>140778.6752</v>
      </c>
      <c r="AP238" s="58">
        <v>126000</v>
      </c>
      <c r="AQ238" s="59">
        <v>88.915199279785156</v>
      </c>
      <c r="AR238" s="59">
        <v>66</v>
      </c>
      <c r="AS238" s="62">
        <v>0.98226940631866455</v>
      </c>
      <c r="AT238" s="62">
        <v>0.99221789836883545</v>
      </c>
      <c r="AW238" s="58">
        <v>144856.38535031848</v>
      </c>
      <c r="AX238" s="58">
        <v>129917.5</v>
      </c>
      <c r="AY238" s="61">
        <v>143283.19466248038</v>
      </c>
      <c r="AZ238" s="58">
        <v>129500</v>
      </c>
      <c r="BA238" s="59">
        <v>91.108322143554688</v>
      </c>
      <c r="BB238" s="59">
        <v>67</v>
      </c>
      <c r="BC238" s="62">
        <v>1</v>
      </c>
      <c r="BD238" s="63">
        <v>1</v>
      </c>
    </row>
    <row r="239" spans="1:56" x14ac:dyDescent="0.3">
      <c r="A239" s="47">
        <v>38292</v>
      </c>
      <c r="B239" s="48">
        <v>34</v>
      </c>
      <c r="E239" s="49">
        <v>35</v>
      </c>
      <c r="F239" s="49">
        <v>42</v>
      </c>
      <c r="H239" s="51">
        <v>4789556</v>
      </c>
      <c r="I239" s="52">
        <v>140869.29411764705</v>
      </c>
      <c r="J239" s="53">
        <v>125925</v>
      </c>
      <c r="K239" s="54">
        <v>77.470588684082031</v>
      </c>
      <c r="L239" s="54">
        <v>62.5</v>
      </c>
      <c r="M239" s="55">
        <v>0.96868109703063965</v>
      </c>
      <c r="N239" s="55">
        <v>0.98471236228942871</v>
      </c>
      <c r="W239" s="53">
        <v>166319.3142857143</v>
      </c>
      <c r="X239" s="53">
        <v>139900</v>
      </c>
      <c r="Y239" s="52">
        <v>129525.07142857143</v>
      </c>
      <c r="Z239" s="53">
        <v>123950</v>
      </c>
      <c r="AA239" s="54">
        <v>107.88095092773438</v>
      </c>
      <c r="AB239" s="54">
        <v>71.5</v>
      </c>
      <c r="AK239" s="57">
        <v>583</v>
      </c>
      <c r="AL239" s="58">
        <v>82835006</v>
      </c>
      <c r="AM239" s="59">
        <v>601</v>
      </c>
      <c r="AN239" s="60">
        <v>606</v>
      </c>
      <c r="AO239" s="61">
        <v>142084.05831903944</v>
      </c>
      <c r="AP239" s="58">
        <v>127500</v>
      </c>
      <c r="AQ239" s="59">
        <v>87.120071411132813</v>
      </c>
      <c r="AR239" s="59">
        <v>66</v>
      </c>
      <c r="AS239" s="62">
        <v>0.98239445686340332</v>
      </c>
      <c r="AT239" s="62">
        <v>0.99277108907699585</v>
      </c>
      <c r="AW239" s="58">
        <v>144667.11314475874</v>
      </c>
      <c r="AX239" s="58">
        <v>129900</v>
      </c>
      <c r="AY239" s="61">
        <v>143488.56270627063</v>
      </c>
      <c r="AZ239" s="58">
        <v>129967.5</v>
      </c>
      <c r="BA239" s="59">
        <v>90.447196960449219</v>
      </c>
      <c r="BB239" s="59">
        <v>67</v>
      </c>
      <c r="BC239" s="62">
        <v>1</v>
      </c>
      <c r="BD239" s="63">
        <v>1</v>
      </c>
    </row>
    <row r="240" spans="1:56" x14ac:dyDescent="0.3">
      <c r="A240" s="47">
        <v>38261</v>
      </c>
      <c r="B240" s="48">
        <v>30</v>
      </c>
      <c r="E240" s="49">
        <v>46</v>
      </c>
      <c r="F240" s="49">
        <v>33</v>
      </c>
      <c r="H240" s="51">
        <v>4765010</v>
      </c>
      <c r="I240" s="52">
        <v>158833.66666666666</v>
      </c>
      <c r="J240" s="53">
        <v>135500</v>
      </c>
      <c r="K240" s="54">
        <v>76</v>
      </c>
      <c r="L240" s="54">
        <v>59</v>
      </c>
      <c r="M240" s="55">
        <v>0.99385219812393188</v>
      </c>
      <c r="N240" s="55">
        <v>0.98969864845275879</v>
      </c>
      <c r="W240" s="53">
        <v>133823.91304347827</v>
      </c>
      <c r="X240" s="53">
        <v>115200</v>
      </c>
      <c r="Y240" s="52">
        <v>128731.81818181818</v>
      </c>
      <c r="Z240" s="53">
        <v>115000</v>
      </c>
      <c r="AA240" s="54">
        <v>107.8787841796875</v>
      </c>
      <c r="AB240" s="54">
        <v>60</v>
      </c>
      <c r="AK240" s="57">
        <v>549</v>
      </c>
      <c r="AL240" s="58">
        <v>78045450</v>
      </c>
      <c r="AM240" s="59">
        <v>566</v>
      </c>
      <c r="AN240" s="60">
        <v>564</v>
      </c>
      <c r="AO240" s="61">
        <v>142159.28961748633</v>
      </c>
      <c r="AP240" s="58">
        <v>128000</v>
      </c>
      <c r="AQ240" s="59">
        <v>87.717666625976563</v>
      </c>
      <c r="AR240" s="59">
        <v>66</v>
      </c>
      <c r="AS240" s="62">
        <v>0.98324370384216309</v>
      </c>
      <c r="AT240" s="62">
        <v>0.99301785230636597</v>
      </c>
      <c r="AW240" s="58">
        <v>143328.1961130742</v>
      </c>
      <c r="AX240" s="58">
        <v>128950</v>
      </c>
      <c r="AY240" s="61">
        <v>144528.39716312056</v>
      </c>
      <c r="AZ240" s="58">
        <v>130000</v>
      </c>
      <c r="BA240" s="59">
        <v>89.148933410644531</v>
      </c>
      <c r="BB240" s="59">
        <v>66</v>
      </c>
      <c r="BC240" s="62">
        <v>1</v>
      </c>
      <c r="BD240" s="63">
        <v>1</v>
      </c>
    </row>
    <row r="241" spans="1:56" x14ac:dyDescent="0.3">
      <c r="A241" s="47">
        <v>38231</v>
      </c>
      <c r="B241" s="48">
        <v>51</v>
      </c>
      <c r="E241" s="49">
        <v>48</v>
      </c>
      <c r="F241" s="49">
        <v>38</v>
      </c>
      <c r="H241" s="51">
        <v>6927750</v>
      </c>
      <c r="I241" s="52">
        <v>135838.23529411765</v>
      </c>
      <c r="J241" s="53">
        <v>120000</v>
      </c>
      <c r="K241" s="54">
        <v>77.490196228027344</v>
      </c>
      <c r="L241" s="54">
        <v>67</v>
      </c>
      <c r="M241" s="55">
        <v>0.96961647272109985</v>
      </c>
      <c r="N241" s="55">
        <v>0.97849464416503906</v>
      </c>
      <c r="W241" s="53">
        <v>143183.9375</v>
      </c>
      <c r="X241" s="53">
        <v>125950</v>
      </c>
      <c r="Y241" s="52">
        <v>146026.31578947368</v>
      </c>
      <c r="Z241" s="53">
        <v>133000</v>
      </c>
      <c r="AA241" s="54">
        <v>70.605262756347656</v>
      </c>
      <c r="AB241" s="54">
        <v>55</v>
      </c>
      <c r="AK241" s="57">
        <v>519</v>
      </c>
      <c r="AL241" s="58">
        <v>73280440</v>
      </c>
      <c r="AM241" s="59">
        <v>520</v>
      </c>
      <c r="AN241" s="60">
        <v>531</v>
      </c>
      <c r="AO241" s="61">
        <v>141195.45279383429</v>
      </c>
      <c r="AP241" s="58">
        <v>125900</v>
      </c>
      <c r="AQ241" s="59">
        <v>88.394989013671875</v>
      </c>
      <c r="AR241" s="59">
        <v>67</v>
      </c>
      <c r="AS241" s="62">
        <v>0.98263049125671387</v>
      </c>
      <c r="AT241" s="62">
        <v>0.99302327632904053</v>
      </c>
      <c r="AW241" s="58">
        <v>144168.95961538461</v>
      </c>
      <c r="AX241" s="58">
        <v>130000</v>
      </c>
      <c r="AY241" s="61">
        <v>145510.1054613936</v>
      </c>
      <c r="AZ241" s="58">
        <v>132000</v>
      </c>
      <c r="BA241" s="59">
        <v>87.984931945800781</v>
      </c>
      <c r="BB241" s="59">
        <v>67</v>
      </c>
      <c r="BC241" s="62">
        <v>1</v>
      </c>
      <c r="BD241" s="63">
        <v>1</v>
      </c>
    </row>
    <row r="242" spans="1:56" x14ac:dyDescent="0.3">
      <c r="A242" s="47">
        <v>38200</v>
      </c>
      <c r="B242" s="48">
        <v>64</v>
      </c>
      <c r="E242" s="49">
        <v>41</v>
      </c>
      <c r="F242" s="49">
        <v>50</v>
      </c>
      <c r="H242" s="51">
        <v>9810629</v>
      </c>
      <c r="I242" s="52">
        <v>153291.078125</v>
      </c>
      <c r="J242" s="53">
        <v>144650</v>
      </c>
      <c r="K242" s="54">
        <v>78.296875</v>
      </c>
      <c r="L242" s="54">
        <v>56</v>
      </c>
      <c r="M242" s="55">
        <v>0.98808413743972778</v>
      </c>
      <c r="N242" s="55">
        <v>0.99378269910812378</v>
      </c>
      <c r="W242" s="53">
        <v>141256.09756097561</v>
      </c>
      <c r="X242" s="53">
        <v>137000</v>
      </c>
      <c r="Y242" s="52">
        <v>162384</v>
      </c>
      <c r="Z242" s="53">
        <v>144950</v>
      </c>
      <c r="AA242" s="54">
        <v>93.819999694824219</v>
      </c>
      <c r="AB242" s="54">
        <v>65.5</v>
      </c>
      <c r="AK242" s="57">
        <v>468</v>
      </c>
      <c r="AL242" s="58">
        <v>66352690</v>
      </c>
      <c r="AM242" s="59">
        <v>472</v>
      </c>
      <c r="AN242" s="60">
        <v>493</v>
      </c>
      <c r="AO242" s="61">
        <v>141779.25213675213</v>
      </c>
      <c r="AP242" s="58">
        <v>128000</v>
      </c>
      <c r="AQ242" s="59">
        <v>89.583335876464844</v>
      </c>
      <c r="AR242" s="59">
        <v>67</v>
      </c>
      <c r="AS242" s="62">
        <v>0.98404872417449951</v>
      </c>
      <c r="AT242" s="62">
        <v>0.99541926383972168</v>
      </c>
      <c r="AW242" s="58">
        <v>144269.13135593222</v>
      </c>
      <c r="AX242" s="58">
        <v>131750</v>
      </c>
      <c r="AY242" s="61">
        <v>145470.31643002029</v>
      </c>
      <c r="AZ242" s="58">
        <v>131500</v>
      </c>
      <c r="BA242" s="59">
        <v>89.324546813964844</v>
      </c>
      <c r="BB242" s="59">
        <v>68</v>
      </c>
      <c r="BC242" s="62">
        <v>1</v>
      </c>
      <c r="BD242" s="63">
        <v>1</v>
      </c>
    </row>
    <row r="243" spans="1:56" x14ac:dyDescent="0.3">
      <c r="A243" s="47">
        <v>38169</v>
      </c>
      <c r="B243" s="48">
        <v>90</v>
      </c>
      <c r="E243" s="49">
        <v>42</v>
      </c>
      <c r="F243" s="49">
        <v>60</v>
      </c>
      <c r="H243" s="51">
        <v>13945110</v>
      </c>
      <c r="I243" s="52">
        <v>154945.66666666666</v>
      </c>
      <c r="J243" s="53">
        <v>135450</v>
      </c>
      <c r="K243" s="54">
        <v>79.9888916015625</v>
      </c>
      <c r="L243" s="54">
        <v>61</v>
      </c>
      <c r="M243" s="55">
        <v>0.98564457893371582</v>
      </c>
      <c r="N243" s="55">
        <v>1</v>
      </c>
      <c r="W243" s="53">
        <v>148254.76190476189</v>
      </c>
      <c r="X243" s="53">
        <v>128000</v>
      </c>
      <c r="Y243" s="52">
        <v>152644.70000000001</v>
      </c>
      <c r="Z243" s="53">
        <v>146950</v>
      </c>
      <c r="AA243" s="54">
        <v>72.466667175292969</v>
      </c>
      <c r="AB243" s="54">
        <v>55</v>
      </c>
      <c r="AK243" s="57">
        <v>404</v>
      </c>
      <c r="AL243" s="58">
        <v>56542061</v>
      </c>
      <c r="AM243" s="59">
        <v>431</v>
      </c>
      <c r="AN243" s="60">
        <v>443</v>
      </c>
      <c r="AO243" s="61">
        <v>139955.59653465348</v>
      </c>
      <c r="AP243" s="58">
        <v>122850</v>
      </c>
      <c r="AQ243" s="59">
        <v>91.371284484863281</v>
      </c>
      <c r="AR243" s="59">
        <v>69.5</v>
      </c>
      <c r="AS243" s="62">
        <v>0.98340940475463867</v>
      </c>
      <c r="AT243" s="62">
        <v>0.99567031860351563</v>
      </c>
      <c r="AW243" s="58">
        <v>144555.75406032483</v>
      </c>
      <c r="AX243" s="58">
        <v>130000</v>
      </c>
      <c r="AY243" s="61">
        <v>143561.32279909708</v>
      </c>
      <c r="AZ243" s="58">
        <v>130000</v>
      </c>
      <c r="BA243" s="59">
        <v>88.817153930664063</v>
      </c>
      <c r="BB243" s="59">
        <v>68</v>
      </c>
      <c r="BC243" s="62">
        <v>1</v>
      </c>
      <c r="BD243" s="63">
        <v>1</v>
      </c>
    </row>
    <row r="244" spans="1:56" x14ac:dyDescent="0.3">
      <c r="A244" s="47">
        <v>38139</v>
      </c>
      <c r="B244" s="48">
        <v>74</v>
      </c>
      <c r="E244" s="49">
        <v>81</v>
      </c>
      <c r="F244" s="49">
        <v>78</v>
      </c>
      <c r="H244" s="51">
        <v>10966600</v>
      </c>
      <c r="I244" s="52">
        <v>148197.29729729731</v>
      </c>
      <c r="J244" s="53">
        <v>136500</v>
      </c>
      <c r="K244" s="54">
        <v>82.540542602539063</v>
      </c>
      <c r="L244" s="54">
        <v>68</v>
      </c>
      <c r="M244" s="55">
        <v>0.98720866441726685</v>
      </c>
      <c r="N244" s="55">
        <v>1</v>
      </c>
      <c r="W244" s="53">
        <v>152505.37037037036</v>
      </c>
      <c r="X244" s="53">
        <v>139900</v>
      </c>
      <c r="Y244" s="52">
        <v>150516.34615384616</v>
      </c>
      <c r="Z244" s="53">
        <v>139700</v>
      </c>
      <c r="AA244" s="54">
        <v>75.115386962890625</v>
      </c>
      <c r="AB244" s="54">
        <v>58</v>
      </c>
      <c r="AK244" s="57">
        <v>314</v>
      </c>
      <c r="AL244" s="58">
        <v>42596951</v>
      </c>
      <c r="AM244" s="59">
        <v>389</v>
      </c>
      <c r="AN244" s="60">
        <v>383</v>
      </c>
      <c r="AO244" s="61">
        <v>135659.07961783439</v>
      </c>
      <c r="AP244" s="58">
        <v>119700</v>
      </c>
      <c r="AQ244" s="59">
        <v>94.633758544921875</v>
      </c>
      <c r="AR244" s="59">
        <v>72</v>
      </c>
      <c r="AS244" s="62">
        <v>0.98276877403259277</v>
      </c>
      <c r="AT244" s="62">
        <v>0.99273538589477539</v>
      </c>
      <c r="AW244" s="58">
        <v>144156.37532133676</v>
      </c>
      <c r="AX244" s="58">
        <v>131500</v>
      </c>
      <c r="AY244" s="61">
        <v>142138.33942558747</v>
      </c>
      <c r="AZ244" s="58">
        <v>128500</v>
      </c>
      <c r="BA244" s="59">
        <v>91.378593444824219</v>
      </c>
      <c r="BB244" s="59">
        <v>70</v>
      </c>
      <c r="BC244" s="62">
        <v>1</v>
      </c>
      <c r="BD244" s="63">
        <v>1</v>
      </c>
    </row>
    <row r="245" spans="1:56" x14ac:dyDescent="0.3">
      <c r="A245" s="47">
        <v>38108</v>
      </c>
      <c r="B245" s="48">
        <v>76</v>
      </c>
      <c r="E245" s="49">
        <v>60</v>
      </c>
      <c r="F245" s="49">
        <v>67</v>
      </c>
      <c r="H245" s="51">
        <v>9716925</v>
      </c>
      <c r="I245" s="52">
        <v>127854.27631578948</v>
      </c>
      <c r="J245" s="53">
        <v>116975</v>
      </c>
      <c r="K245" s="54">
        <v>90.934211730957031</v>
      </c>
      <c r="L245" s="54">
        <v>63.5</v>
      </c>
      <c r="M245" s="55">
        <v>0.98252332210540771</v>
      </c>
      <c r="N245" s="55">
        <v>0.99622446298599243</v>
      </c>
      <c r="W245" s="53">
        <v>149859.15</v>
      </c>
      <c r="X245" s="53">
        <v>137250</v>
      </c>
      <c r="Y245" s="52">
        <v>143886.49253731343</v>
      </c>
      <c r="Z245" s="53">
        <v>123500</v>
      </c>
      <c r="AA245" s="54">
        <v>82.955223083496094</v>
      </c>
      <c r="AB245" s="54">
        <v>61</v>
      </c>
      <c r="AK245" s="57">
        <v>240</v>
      </c>
      <c r="AL245" s="58">
        <v>31630351</v>
      </c>
      <c r="AM245" s="59">
        <v>308</v>
      </c>
      <c r="AN245" s="60">
        <v>305</v>
      </c>
      <c r="AO245" s="61">
        <v>131793.12916666668</v>
      </c>
      <c r="AP245" s="58">
        <v>118000</v>
      </c>
      <c r="AQ245" s="59">
        <v>98.362503051757813</v>
      </c>
      <c r="AR245" s="59">
        <v>73</v>
      </c>
      <c r="AS245" s="62">
        <v>0.98139983415603638</v>
      </c>
      <c r="AT245" s="62">
        <v>0.99063581228256226</v>
      </c>
      <c r="AW245" s="58">
        <v>141960.69805194804</v>
      </c>
      <c r="AX245" s="58">
        <v>125500</v>
      </c>
      <c r="AY245" s="61">
        <v>139995.76721311474</v>
      </c>
      <c r="AZ245" s="58">
        <v>123500</v>
      </c>
      <c r="BA245" s="59">
        <v>95.537704467773438</v>
      </c>
      <c r="BB245" s="59">
        <v>73</v>
      </c>
      <c r="BC245" s="62">
        <v>1</v>
      </c>
      <c r="BD245" s="63">
        <v>1</v>
      </c>
    </row>
    <row r="246" spans="1:56" x14ac:dyDescent="0.3">
      <c r="A246" s="47">
        <v>38078</v>
      </c>
      <c r="B246" s="48">
        <v>59</v>
      </c>
      <c r="E246" s="49">
        <v>82</v>
      </c>
      <c r="F246" s="49">
        <v>80</v>
      </c>
      <c r="H246" s="51">
        <v>8540940</v>
      </c>
      <c r="I246" s="52">
        <v>144761.69491525425</v>
      </c>
      <c r="J246" s="53">
        <v>138500</v>
      </c>
      <c r="K246" s="54">
        <v>104.79660797119141</v>
      </c>
      <c r="L246" s="54">
        <v>79</v>
      </c>
      <c r="M246" s="55">
        <v>0.97569823265075684</v>
      </c>
      <c r="N246" s="55">
        <v>0.97852027416229248</v>
      </c>
      <c r="W246" s="53">
        <v>144532.56097560975</v>
      </c>
      <c r="X246" s="53">
        <v>130000</v>
      </c>
      <c r="Y246" s="52">
        <v>144410.5625</v>
      </c>
      <c r="Z246" s="53">
        <v>122950</v>
      </c>
      <c r="AA246" s="54">
        <v>86.087501525878906</v>
      </c>
      <c r="AB246" s="54">
        <v>66.5</v>
      </c>
      <c r="AK246" s="57">
        <v>164</v>
      </c>
      <c r="AL246" s="58">
        <v>21913426</v>
      </c>
      <c r="AM246" s="59">
        <v>248</v>
      </c>
      <c r="AN246" s="60">
        <v>238</v>
      </c>
      <c r="AO246" s="61">
        <v>133618.45121951221</v>
      </c>
      <c r="AP246" s="58">
        <v>118625</v>
      </c>
      <c r="AQ246" s="59">
        <v>101.80487823486328</v>
      </c>
      <c r="AR246" s="59">
        <v>75</v>
      </c>
      <c r="AS246" s="62">
        <v>0.98087918758392334</v>
      </c>
      <c r="AT246" s="62">
        <v>0.98941797018051147</v>
      </c>
      <c r="AW246" s="58">
        <v>140049.78225806452</v>
      </c>
      <c r="AX246" s="58">
        <v>123500</v>
      </c>
      <c r="AY246" s="61">
        <v>138900.47899159664</v>
      </c>
      <c r="AZ246" s="58">
        <v>122200</v>
      </c>
      <c r="BA246" s="59">
        <v>99.079833984375</v>
      </c>
      <c r="BB246" s="59">
        <v>76</v>
      </c>
      <c r="BC246" s="62">
        <v>1</v>
      </c>
      <c r="BD246" s="63">
        <v>1</v>
      </c>
    </row>
    <row r="247" spans="1:56" x14ac:dyDescent="0.3">
      <c r="A247" s="47">
        <v>38047</v>
      </c>
      <c r="B247" s="48">
        <v>47</v>
      </c>
      <c r="E247" s="49">
        <v>70</v>
      </c>
      <c r="F247" s="49">
        <v>71</v>
      </c>
      <c r="H247" s="51">
        <v>6249736</v>
      </c>
      <c r="I247" s="52">
        <v>132973.10638297873</v>
      </c>
      <c r="J247" s="53">
        <v>128500</v>
      </c>
      <c r="K247" s="54">
        <v>111.06382751464844</v>
      </c>
      <c r="L247" s="54">
        <v>78</v>
      </c>
      <c r="M247" s="55">
        <v>0.98380136489868164</v>
      </c>
      <c r="N247" s="55">
        <v>0.9897611141204834</v>
      </c>
      <c r="W247" s="53">
        <v>150902.5</v>
      </c>
      <c r="X247" s="53">
        <v>120900</v>
      </c>
      <c r="Y247" s="52">
        <v>140390.14084507042</v>
      </c>
      <c r="Z247" s="53">
        <v>124500</v>
      </c>
      <c r="AA247" s="54">
        <v>111.2957763671875</v>
      </c>
      <c r="AB247" s="54">
        <v>81</v>
      </c>
      <c r="AK247" s="57">
        <v>105</v>
      </c>
      <c r="AL247" s="58">
        <v>13372486</v>
      </c>
      <c r="AM247" s="59">
        <v>166</v>
      </c>
      <c r="AN247" s="60">
        <v>158</v>
      </c>
      <c r="AO247" s="61">
        <v>127357.00952380952</v>
      </c>
      <c r="AP247" s="58">
        <v>113500</v>
      </c>
      <c r="AQ247" s="59">
        <v>100.12380981445313</v>
      </c>
      <c r="AR247" s="59">
        <v>73</v>
      </c>
      <c r="AS247" s="62">
        <v>0.98379039764404297</v>
      </c>
      <c r="AT247" s="62">
        <v>0.99373042583465576</v>
      </c>
      <c r="AW247" s="58">
        <v>137835.39759036145</v>
      </c>
      <c r="AX247" s="58">
        <v>119900</v>
      </c>
      <c r="AY247" s="61">
        <v>136110.56329113923</v>
      </c>
      <c r="AZ247" s="58">
        <v>121200</v>
      </c>
      <c r="BA247" s="59">
        <v>105.65822601318359</v>
      </c>
      <c r="BB247" s="59">
        <v>80.5</v>
      </c>
      <c r="BC247" s="62">
        <v>1</v>
      </c>
      <c r="BD247" s="63">
        <v>1</v>
      </c>
    </row>
    <row r="248" spans="1:56" x14ac:dyDescent="0.3">
      <c r="A248" s="47">
        <v>38018</v>
      </c>
      <c r="B248" s="48">
        <v>38</v>
      </c>
      <c r="E248" s="49">
        <v>44</v>
      </c>
      <c r="F248" s="49">
        <v>37</v>
      </c>
      <c r="H248" s="51">
        <v>4946750</v>
      </c>
      <c r="I248" s="52">
        <v>130177.63157894737</v>
      </c>
      <c r="J248" s="53">
        <v>110950</v>
      </c>
      <c r="K248" s="54">
        <v>102.55263519287109</v>
      </c>
      <c r="L248" s="54">
        <v>76</v>
      </c>
      <c r="M248" s="55">
        <v>0.98245680332183838</v>
      </c>
      <c r="N248" s="55">
        <v>0.99791449308395386</v>
      </c>
      <c r="W248" s="53">
        <v>139308.22727272726</v>
      </c>
      <c r="X248" s="53">
        <v>135400</v>
      </c>
      <c r="Y248" s="52">
        <v>130618.08108108108</v>
      </c>
      <c r="Z248" s="53">
        <v>134500</v>
      </c>
      <c r="AA248" s="54">
        <v>116.27027130126953</v>
      </c>
      <c r="AB248" s="54">
        <v>104</v>
      </c>
      <c r="AK248" s="57">
        <v>58</v>
      </c>
      <c r="AL248" s="58">
        <v>7122750</v>
      </c>
      <c r="AM248" s="59">
        <v>96</v>
      </c>
      <c r="AN248" s="60">
        <v>87</v>
      </c>
      <c r="AO248" s="61">
        <v>122806.03448275862</v>
      </c>
      <c r="AP248" s="58">
        <v>111500</v>
      </c>
      <c r="AQ248" s="59">
        <v>91.258621215820313</v>
      </c>
      <c r="AR248" s="59">
        <v>70.5</v>
      </c>
      <c r="AS248" s="62">
        <v>0.98378145694732666</v>
      </c>
      <c r="AT248" s="62">
        <v>1</v>
      </c>
      <c r="AW248" s="58">
        <v>128307.30208333333</v>
      </c>
      <c r="AX248" s="58">
        <v>119400</v>
      </c>
      <c r="AY248" s="61">
        <v>132618.03448275861</v>
      </c>
      <c r="AZ248" s="58">
        <v>119900</v>
      </c>
      <c r="BA248" s="59">
        <v>101.05747222900391</v>
      </c>
      <c r="BB248" s="59">
        <v>79</v>
      </c>
      <c r="BC248" s="62">
        <v>1</v>
      </c>
      <c r="BD248" s="63">
        <v>1</v>
      </c>
    </row>
    <row r="249" spans="1:56" x14ac:dyDescent="0.3">
      <c r="A249" s="47">
        <v>37987</v>
      </c>
      <c r="B249" s="48">
        <v>20</v>
      </c>
      <c r="E249" s="49">
        <v>52</v>
      </c>
      <c r="F249" s="49">
        <v>50</v>
      </c>
      <c r="H249" s="51">
        <v>2176000</v>
      </c>
      <c r="I249" s="52">
        <v>108800</v>
      </c>
      <c r="J249" s="53">
        <v>111500</v>
      </c>
      <c r="K249" s="54">
        <v>69.800003051757813</v>
      </c>
      <c r="L249" s="54">
        <v>60.5</v>
      </c>
      <c r="M249" s="55">
        <v>0.98629838228225708</v>
      </c>
      <c r="N249" s="55">
        <v>1</v>
      </c>
      <c r="W249" s="53">
        <v>118998.82692307692</v>
      </c>
      <c r="X249" s="53">
        <v>109950</v>
      </c>
      <c r="Y249" s="52">
        <v>134098</v>
      </c>
      <c r="Z249" s="53">
        <v>114950</v>
      </c>
      <c r="AA249" s="54">
        <v>89.800003051757813</v>
      </c>
      <c r="AB249" s="54">
        <v>73.5</v>
      </c>
      <c r="AC249" s="55">
        <v>1</v>
      </c>
      <c r="AD249" s="56">
        <v>1</v>
      </c>
      <c r="AK249" s="57">
        <v>20</v>
      </c>
      <c r="AL249" s="58">
        <v>2176000</v>
      </c>
      <c r="AM249" s="59">
        <v>52</v>
      </c>
      <c r="AN249" s="60">
        <v>50</v>
      </c>
      <c r="AO249" s="61">
        <v>108800</v>
      </c>
      <c r="AP249" s="58">
        <v>111500</v>
      </c>
      <c r="AQ249" s="59">
        <v>69.800003051757813</v>
      </c>
      <c r="AR249" s="59">
        <v>60.5</v>
      </c>
      <c r="AS249" s="62">
        <v>0.98629838228225708</v>
      </c>
      <c r="AT249" s="62">
        <v>1</v>
      </c>
      <c r="AW249" s="58">
        <v>118998.82692307692</v>
      </c>
      <c r="AX249" s="58">
        <v>109950</v>
      </c>
      <c r="AY249" s="61">
        <v>134098</v>
      </c>
      <c r="AZ249" s="58">
        <v>114950</v>
      </c>
      <c r="BA249" s="59">
        <v>89.800003051757813</v>
      </c>
      <c r="BB249" s="59">
        <v>73.5</v>
      </c>
      <c r="BC249" s="62">
        <v>1</v>
      </c>
      <c r="BD249" s="63">
        <v>1</v>
      </c>
    </row>
    <row r="250" spans="1:56" x14ac:dyDescent="0.3">
      <c r="A250" s="47">
        <v>37956</v>
      </c>
      <c r="B250" s="48">
        <v>46</v>
      </c>
      <c r="E250" s="49">
        <v>39</v>
      </c>
      <c r="F250" s="49">
        <v>35</v>
      </c>
      <c r="H250" s="51">
        <v>5660450</v>
      </c>
      <c r="I250" s="52">
        <v>123053.26086956522</v>
      </c>
      <c r="J250" s="53">
        <v>109500</v>
      </c>
      <c r="K250" s="54">
        <v>89.434783935546875</v>
      </c>
      <c r="L250" s="54">
        <v>71.5</v>
      </c>
      <c r="M250" s="55">
        <v>0.96814584732055664</v>
      </c>
      <c r="N250" s="55">
        <v>0.97968018054962158</v>
      </c>
      <c r="W250" s="53">
        <v>146037.1794871795</v>
      </c>
      <c r="X250" s="53">
        <v>115900</v>
      </c>
      <c r="Y250" s="52">
        <v>134786.74285714285</v>
      </c>
      <c r="Z250" s="53">
        <v>111000</v>
      </c>
      <c r="AA250" s="54">
        <v>102.14286041259766</v>
      </c>
      <c r="AB250" s="54">
        <v>77</v>
      </c>
    </row>
    <row r="251" spans="1:56" x14ac:dyDescent="0.3">
      <c r="A251" s="47">
        <v>37926</v>
      </c>
      <c r="B251" s="48">
        <v>37</v>
      </c>
      <c r="E251" s="49">
        <v>31</v>
      </c>
      <c r="F251" s="49">
        <v>34</v>
      </c>
      <c r="H251" s="51">
        <v>5694500</v>
      </c>
      <c r="I251" s="52">
        <v>153905.40540540541</v>
      </c>
      <c r="J251" s="53">
        <v>116000</v>
      </c>
      <c r="K251" s="54">
        <v>95.189186096191406</v>
      </c>
      <c r="L251" s="54">
        <v>55</v>
      </c>
      <c r="M251" s="55">
        <v>0.96615314483642578</v>
      </c>
      <c r="N251" s="55">
        <v>0.98313802480697632</v>
      </c>
      <c r="W251" s="53">
        <v>138574.19354838709</v>
      </c>
      <c r="X251" s="53">
        <v>125000</v>
      </c>
      <c r="Y251" s="52">
        <v>132241.17647058822</v>
      </c>
      <c r="Z251" s="53">
        <v>118900</v>
      </c>
      <c r="AA251" s="54">
        <v>76.558822631835938</v>
      </c>
      <c r="AB251" s="54">
        <v>49.5</v>
      </c>
    </row>
    <row r="252" spans="1:56" x14ac:dyDescent="0.3">
      <c r="A252" s="47">
        <v>37895</v>
      </c>
      <c r="B252" s="48">
        <v>34</v>
      </c>
      <c r="E252" s="49">
        <v>49</v>
      </c>
      <c r="F252" s="49">
        <v>37</v>
      </c>
      <c r="H252" s="51">
        <v>4465250</v>
      </c>
      <c r="I252" s="52">
        <v>131330.88235294117</v>
      </c>
      <c r="J252" s="53">
        <v>113900</v>
      </c>
      <c r="K252" s="54">
        <v>83.529411315917969</v>
      </c>
      <c r="L252" s="54">
        <v>66.5</v>
      </c>
      <c r="M252" s="55">
        <v>0.98440086841583252</v>
      </c>
      <c r="N252" s="55">
        <v>0.99177229404449463</v>
      </c>
      <c r="W252" s="53">
        <v>135618.36734693879</v>
      </c>
      <c r="X252" s="53">
        <v>110000</v>
      </c>
      <c r="Y252" s="52">
        <v>152877.02702702704</v>
      </c>
      <c r="Z252" s="53">
        <v>123500</v>
      </c>
      <c r="AA252" s="54">
        <v>106.78378295898438</v>
      </c>
      <c r="AB252" s="54">
        <v>74</v>
      </c>
    </row>
    <row r="253" spans="1:56" x14ac:dyDescent="0.3">
      <c r="A253" s="47">
        <v>37865</v>
      </c>
      <c r="B253" s="48">
        <v>44</v>
      </c>
      <c r="E253" s="49">
        <v>39</v>
      </c>
      <c r="F253" s="49">
        <v>41</v>
      </c>
      <c r="H253" s="51">
        <v>5606752</v>
      </c>
      <c r="I253" s="52">
        <v>127426.18181818182</v>
      </c>
      <c r="J253" s="53">
        <v>117500</v>
      </c>
      <c r="K253" s="54">
        <v>71.977272033691406</v>
      </c>
      <c r="L253" s="54">
        <v>58</v>
      </c>
      <c r="M253" s="55">
        <v>0.97397232055664063</v>
      </c>
      <c r="N253" s="55">
        <v>0.98535120487213135</v>
      </c>
      <c r="W253" s="53">
        <v>128092.30769230769</v>
      </c>
      <c r="X253" s="53">
        <v>114000</v>
      </c>
      <c r="Y253" s="52">
        <v>119163.41463414633</v>
      </c>
      <c r="Z253" s="53">
        <v>114250</v>
      </c>
      <c r="AA253" s="54">
        <v>76.390243530273438</v>
      </c>
      <c r="AB253" s="54">
        <v>66</v>
      </c>
    </row>
    <row r="254" spans="1:56" x14ac:dyDescent="0.3">
      <c r="A254" s="47">
        <v>37834</v>
      </c>
      <c r="B254" s="48">
        <v>77</v>
      </c>
      <c r="E254" s="49">
        <v>45</v>
      </c>
      <c r="F254" s="49">
        <v>41</v>
      </c>
      <c r="H254" s="51">
        <v>10904174</v>
      </c>
      <c r="I254" s="52">
        <v>141612.64935064936</v>
      </c>
      <c r="J254" s="53">
        <v>130000</v>
      </c>
      <c r="K254" s="54">
        <v>78.974029541015625</v>
      </c>
      <c r="L254" s="54">
        <v>69</v>
      </c>
      <c r="M254" s="55">
        <v>0.97609633207321167</v>
      </c>
      <c r="N254" s="55">
        <v>0.98750001192092896</v>
      </c>
      <c r="W254" s="53">
        <v>135121.77777777778</v>
      </c>
      <c r="X254" s="53">
        <v>127500</v>
      </c>
      <c r="Y254" s="52">
        <v>145720.73170731709</v>
      </c>
      <c r="Z254" s="53">
        <v>134500</v>
      </c>
      <c r="AA254" s="54">
        <v>72.658538818359375</v>
      </c>
      <c r="AB254" s="54">
        <v>59</v>
      </c>
    </row>
    <row r="255" spans="1:56" x14ac:dyDescent="0.3">
      <c r="A255" s="47">
        <v>37803</v>
      </c>
      <c r="B255" s="48">
        <v>83</v>
      </c>
      <c r="E255" s="49">
        <v>59</v>
      </c>
      <c r="F255" s="49">
        <v>66</v>
      </c>
      <c r="H255" s="51">
        <v>11674357</v>
      </c>
      <c r="I255" s="52">
        <v>140654.90361445784</v>
      </c>
      <c r="J255" s="53">
        <v>127093</v>
      </c>
      <c r="K255" s="54">
        <v>102.44578552246094</v>
      </c>
      <c r="L255" s="54">
        <v>87</v>
      </c>
      <c r="M255" s="55">
        <v>0.98217850923538208</v>
      </c>
      <c r="N255" s="55">
        <v>0.98734176158905029</v>
      </c>
      <c r="W255" s="53">
        <v>135279.42372881356</v>
      </c>
      <c r="X255" s="53">
        <v>114900</v>
      </c>
      <c r="Y255" s="52">
        <v>139621.57575757575</v>
      </c>
      <c r="Z255" s="53">
        <v>129250</v>
      </c>
      <c r="AA255" s="54">
        <v>75.803031921386719</v>
      </c>
      <c r="AB255" s="54">
        <v>69</v>
      </c>
    </row>
    <row r="256" spans="1:56" x14ac:dyDescent="0.3">
      <c r="A256" s="47">
        <v>37773</v>
      </c>
      <c r="B256" s="48">
        <v>61</v>
      </c>
      <c r="E256" s="49">
        <v>47</v>
      </c>
      <c r="F256" s="49">
        <v>73</v>
      </c>
      <c r="H256" s="51">
        <v>7706335</v>
      </c>
      <c r="I256" s="52">
        <v>126333.36065573771</v>
      </c>
      <c r="J256" s="53">
        <v>112000</v>
      </c>
      <c r="K256" s="54">
        <v>105.14753723144531</v>
      </c>
      <c r="L256" s="54">
        <v>72</v>
      </c>
      <c r="M256" s="55">
        <v>0.98412787914276123</v>
      </c>
      <c r="N256" s="55">
        <v>0.9929734468460083</v>
      </c>
      <c r="W256" s="53">
        <v>145332.44680851063</v>
      </c>
      <c r="X256" s="53">
        <v>149900</v>
      </c>
      <c r="Y256" s="52">
        <v>149370.38356164383</v>
      </c>
      <c r="Z256" s="53">
        <v>124500</v>
      </c>
      <c r="AA256" s="54">
        <v>99.027397155761719</v>
      </c>
      <c r="AB256" s="54">
        <v>73</v>
      </c>
    </row>
    <row r="257" spans="1:28" x14ac:dyDescent="0.3">
      <c r="A257" s="47">
        <v>37742</v>
      </c>
      <c r="B257" s="48">
        <v>73</v>
      </c>
      <c r="E257" s="49">
        <v>59</v>
      </c>
      <c r="F257" s="49">
        <v>73</v>
      </c>
      <c r="H257" s="51">
        <v>9188817</v>
      </c>
      <c r="I257" s="52">
        <v>125874.20547945205</v>
      </c>
      <c r="J257" s="53">
        <v>119900</v>
      </c>
      <c r="K257" s="54">
        <v>96.917808532714844</v>
      </c>
      <c r="L257" s="54">
        <v>71</v>
      </c>
      <c r="M257" s="55">
        <v>0.97496646642684937</v>
      </c>
      <c r="N257" s="55">
        <v>0.98037737607955933</v>
      </c>
      <c r="W257" s="53">
        <v>140794.72881355931</v>
      </c>
      <c r="X257" s="53">
        <v>121989</v>
      </c>
      <c r="Y257" s="52">
        <v>141739.72602739726</v>
      </c>
      <c r="Z257" s="53">
        <v>129900</v>
      </c>
      <c r="AA257" s="54">
        <v>118.52054595947266</v>
      </c>
      <c r="AB257" s="54">
        <v>87</v>
      </c>
    </row>
    <row r="258" spans="1:28" x14ac:dyDescent="0.3">
      <c r="A258" s="47">
        <v>37712</v>
      </c>
      <c r="B258" s="48">
        <v>15</v>
      </c>
      <c r="E258" s="49">
        <v>70</v>
      </c>
      <c r="F258" s="49">
        <v>49</v>
      </c>
      <c r="H258" s="51">
        <v>1648450</v>
      </c>
      <c r="I258" s="52">
        <v>109896.66666666667</v>
      </c>
      <c r="J258" s="53">
        <v>97000</v>
      </c>
      <c r="K258" s="54">
        <v>128.46665954589844</v>
      </c>
      <c r="L258" s="54">
        <v>125</v>
      </c>
      <c r="M258" s="55">
        <v>0.9819028377532959</v>
      </c>
      <c r="N258" s="55">
        <v>0.98913043737411499</v>
      </c>
      <c r="W258" s="53">
        <v>152188.54285714286</v>
      </c>
      <c r="X258" s="53">
        <v>135000</v>
      </c>
      <c r="Y258" s="52">
        <v>120039.79591836735</v>
      </c>
      <c r="Z258" s="53">
        <v>119500</v>
      </c>
      <c r="AA258" s="54">
        <v>86.877548217773438</v>
      </c>
      <c r="AB258" s="54">
        <v>61</v>
      </c>
    </row>
    <row r="259" spans="1:28" x14ac:dyDescent="0.3">
      <c r="A259" s="47">
        <v>36739</v>
      </c>
      <c r="B259" s="48">
        <v>0</v>
      </c>
      <c r="E259" s="49">
        <v>2</v>
      </c>
      <c r="F259" s="49">
        <v>0</v>
      </c>
      <c r="H259" s="51">
        <v>0</v>
      </c>
      <c r="W259" s="53">
        <v>49700</v>
      </c>
      <c r="X259" s="53">
        <v>49700</v>
      </c>
    </row>
    <row r="260" spans="1:28" x14ac:dyDescent="0.3">
      <c r="A260" s="47">
        <v>36708</v>
      </c>
      <c r="B260" s="48">
        <v>0</v>
      </c>
      <c r="E260" s="49">
        <v>2</v>
      </c>
      <c r="F260" s="49">
        <v>0</v>
      </c>
      <c r="H260" s="51">
        <v>0</v>
      </c>
      <c r="W260" s="53">
        <v>95900</v>
      </c>
      <c r="X260" s="53">
        <v>95900</v>
      </c>
    </row>
    <row r="261" spans="1:28" x14ac:dyDescent="0.3">
      <c r="A261" s="47">
        <v>36678</v>
      </c>
      <c r="B261" s="48">
        <v>1</v>
      </c>
      <c r="E261" s="49">
        <v>2</v>
      </c>
      <c r="F261" s="49">
        <v>0</v>
      </c>
      <c r="H261" s="51">
        <v>100000</v>
      </c>
      <c r="I261" s="52">
        <v>100000</v>
      </c>
      <c r="J261" s="53">
        <v>100000</v>
      </c>
      <c r="K261" s="54">
        <v>30</v>
      </c>
      <c r="L261" s="54">
        <v>30</v>
      </c>
      <c r="M261" s="55">
        <v>0.9523809552192688</v>
      </c>
      <c r="N261" s="55">
        <v>0.9523809552192688</v>
      </c>
      <c r="W261" s="53">
        <v>175750</v>
      </c>
      <c r="X261" s="53">
        <v>175750</v>
      </c>
    </row>
  </sheetData>
  <mergeCells count="32">
    <mergeCell ref="AQ6:AR6"/>
    <mergeCell ref="AS6:AT6"/>
    <mergeCell ref="AU6:AV6"/>
    <mergeCell ref="AK5:AN5"/>
    <mergeCell ref="AO5:AV5"/>
    <mergeCell ref="AW5:AX5"/>
    <mergeCell ref="AY5:BD5"/>
    <mergeCell ref="U6:V6"/>
    <mergeCell ref="W6:X6"/>
    <mergeCell ref="Y6:Z6"/>
    <mergeCell ref="AA6:AB6"/>
    <mergeCell ref="AC6:AD6"/>
    <mergeCell ref="AW6:AX6"/>
    <mergeCell ref="AY6:AZ6"/>
    <mergeCell ref="BA6:BB6"/>
    <mergeCell ref="BC6:BD6"/>
    <mergeCell ref="AG6:AH6"/>
    <mergeCell ref="AI6:AJ6"/>
    <mergeCell ref="AO6:AP6"/>
    <mergeCell ref="Y5:AD5"/>
    <mergeCell ref="AE5:AJ5"/>
    <mergeCell ref="AE6:AF6"/>
    <mergeCell ref="S6:T6"/>
    <mergeCell ref="B5:H5"/>
    <mergeCell ref="I5:P5"/>
    <mergeCell ref="Q5:V5"/>
    <mergeCell ref="W5:X5"/>
    <mergeCell ref="I6:J6"/>
    <mergeCell ref="K6:L6"/>
    <mergeCell ref="M6:N6"/>
    <mergeCell ref="O6:P6"/>
    <mergeCell ref="Q6:R6"/>
  </mergeCells>
  <pageMargins left="0.75" right="0.75" top="1" bottom="1" header="0.5" footer="0.5"/>
  <pageSetup scale="5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261"/>
  <sheetViews>
    <sheetView showOutlineSymbols="0" zoomScaleNormal="80" zoomScaleSheetLayoutView="14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defaultColWidth="9.33203125" defaultRowHeight="14.4" x14ac:dyDescent="0.3"/>
  <cols>
    <col min="1" max="1" width="12" style="47" customWidth="1"/>
    <col min="2" max="2" width="12.33203125" style="48" customWidth="1"/>
    <col min="3" max="3" width="12.33203125" style="49" customWidth="1"/>
    <col min="4" max="4" width="10" style="50" customWidth="1"/>
    <col min="5" max="5" width="10" style="49" customWidth="1"/>
    <col min="6" max="7" width="12.33203125" style="49" customWidth="1"/>
    <col min="8" max="8" width="14.44140625" style="51" customWidth="1"/>
    <col min="9" max="9" width="14.44140625" style="52" customWidth="1"/>
    <col min="10" max="10" width="14.44140625" style="53" customWidth="1"/>
    <col min="11" max="12" width="10" style="54" customWidth="1"/>
    <col min="13" max="15" width="10" style="55" customWidth="1"/>
    <col min="16" max="16" width="10" style="56" customWidth="1"/>
    <col min="17" max="17" width="14.44140625" style="52" customWidth="1"/>
    <col min="18" max="18" width="14.44140625" style="53" customWidth="1"/>
    <col min="19" max="20" width="10" style="54" customWidth="1"/>
    <col min="21" max="21" width="10" style="55" customWidth="1"/>
    <col min="22" max="22" width="10" style="56" customWidth="1"/>
    <col min="23" max="24" width="14.44140625" style="53" customWidth="1"/>
    <col min="25" max="25" width="14.44140625" style="52" customWidth="1"/>
    <col min="26" max="26" width="14.44140625" style="53" customWidth="1"/>
    <col min="27" max="28" width="10" style="54" customWidth="1"/>
    <col min="29" max="29" width="10" style="55" customWidth="1"/>
    <col min="30" max="30" width="10" style="56" customWidth="1"/>
    <col min="31" max="31" width="14.44140625" style="52" customWidth="1"/>
    <col min="32" max="32" width="14.44140625" style="53" customWidth="1"/>
    <col min="33" max="34" width="10" style="54" customWidth="1"/>
    <col min="35" max="35" width="10" style="55" customWidth="1"/>
    <col min="36" max="36" width="10" style="56" customWidth="1"/>
    <col min="37" max="37" width="14.44140625" style="57" customWidth="1"/>
    <col min="38" max="38" width="17.6640625" style="58" customWidth="1"/>
    <col min="39" max="39" width="14.44140625" style="59" customWidth="1"/>
    <col min="40" max="40" width="14.44140625" style="60" customWidth="1"/>
    <col min="41" max="41" width="14.44140625" style="61" customWidth="1"/>
    <col min="42" max="42" width="14.44140625" style="58" customWidth="1"/>
    <col min="43" max="44" width="10" style="59" customWidth="1"/>
    <col min="45" max="47" width="10" style="62" customWidth="1"/>
    <col min="48" max="48" width="10" style="63" customWidth="1"/>
    <col min="49" max="50" width="14.44140625" style="58" customWidth="1"/>
    <col min="51" max="51" width="14.44140625" style="61" customWidth="1"/>
    <col min="52" max="52" width="14.44140625" style="58" customWidth="1"/>
    <col min="53" max="54" width="10" style="59" customWidth="1"/>
    <col min="55" max="55" width="10" style="62" customWidth="1"/>
    <col min="56" max="56" width="10" style="63" customWidth="1"/>
    <col min="57" max="16384" width="9.33203125" style="64"/>
  </cols>
  <sheetData>
    <row r="1" spans="1:60" s="2" customFormat="1" ht="15.6" x14ac:dyDescent="0.3">
      <c r="A1" s="1" t="s">
        <v>33</v>
      </c>
      <c r="D1" s="3"/>
      <c r="H1" s="4"/>
      <c r="I1" s="4"/>
      <c r="J1" s="4"/>
      <c r="M1" s="5" t="s">
        <v>26</v>
      </c>
      <c r="N1" s="6"/>
      <c r="O1" s="6"/>
      <c r="P1" s="6"/>
      <c r="Q1" s="4"/>
      <c r="R1" s="4"/>
      <c r="U1" s="6"/>
      <c r="V1" s="6"/>
      <c r="W1" s="4"/>
      <c r="X1" s="4"/>
      <c r="Y1" s="4"/>
      <c r="Z1" s="4"/>
      <c r="AC1" s="6"/>
      <c r="AD1" s="6"/>
      <c r="AE1" s="4"/>
      <c r="AF1" s="4"/>
      <c r="AI1" s="6"/>
      <c r="AJ1" s="6"/>
      <c r="AL1" s="4"/>
      <c r="AO1" s="4"/>
      <c r="AP1" s="4"/>
      <c r="AS1" s="6"/>
      <c r="AT1" s="6"/>
      <c r="AU1" s="6"/>
      <c r="AV1" s="6"/>
      <c r="AW1" s="4"/>
      <c r="AX1" s="4"/>
      <c r="AY1" s="4"/>
      <c r="AZ1" s="4"/>
      <c r="BC1" s="6"/>
      <c r="BD1" s="6"/>
    </row>
    <row r="2" spans="1:60" s="12" customFormat="1" x14ac:dyDescent="0.3">
      <c r="A2" s="7" t="s">
        <v>27</v>
      </c>
      <c r="B2" s="7" t="s">
        <v>29</v>
      </c>
      <c r="C2" s="8"/>
      <c r="D2" s="9"/>
      <c r="E2" s="8"/>
      <c r="F2" s="8"/>
      <c r="G2" s="8"/>
      <c r="H2" s="10"/>
      <c r="I2" s="10"/>
      <c r="J2" s="10"/>
      <c r="K2" s="8"/>
      <c r="L2" s="8"/>
      <c r="M2" s="5" t="s">
        <v>1</v>
      </c>
      <c r="N2" s="11"/>
      <c r="O2" s="11"/>
      <c r="P2" s="11"/>
      <c r="Q2" s="10"/>
      <c r="R2" s="10"/>
      <c r="S2" s="8"/>
      <c r="T2" s="8"/>
      <c r="U2" s="11"/>
      <c r="V2" s="11"/>
      <c r="W2" s="10"/>
      <c r="X2" s="10"/>
      <c r="Y2" s="10"/>
      <c r="Z2" s="10"/>
      <c r="AA2" s="8"/>
      <c r="AB2" s="8"/>
      <c r="AC2" s="11"/>
      <c r="AD2" s="11"/>
      <c r="AE2" s="10"/>
      <c r="AF2" s="10"/>
      <c r="AG2" s="8"/>
      <c r="AH2" s="8"/>
      <c r="AI2" s="11"/>
      <c r="AJ2" s="11"/>
      <c r="AK2" s="8"/>
      <c r="AL2" s="10"/>
      <c r="AM2" s="8"/>
      <c r="AN2" s="8"/>
      <c r="AO2" s="10"/>
      <c r="AP2" s="10"/>
      <c r="AQ2" s="8"/>
      <c r="AR2" s="8"/>
      <c r="AS2" s="11"/>
      <c r="AT2" s="11"/>
      <c r="AU2" s="11"/>
      <c r="AV2" s="11"/>
      <c r="AW2" s="10"/>
      <c r="AX2" s="10"/>
      <c r="AY2" s="10"/>
      <c r="AZ2" s="10"/>
      <c r="BA2" s="8"/>
      <c r="BB2" s="8"/>
      <c r="BC2" s="11"/>
      <c r="BD2" s="11"/>
    </row>
    <row r="3" spans="1:60" s="12" customFormat="1" x14ac:dyDescent="0.3">
      <c r="A3" s="7" t="s">
        <v>28</v>
      </c>
      <c r="B3" s="65" t="s">
        <v>30</v>
      </c>
      <c r="C3" s="8"/>
      <c r="D3" s="9"/>
      <c r="E3" s="8"/>
      <c r="F3" s="8"/>
      <c r="G3" s="8"/>
      <c r="H3" s="10"/>
      <c r="I3" s="10"/>
      <c r="J3" s="10"/>
      <c r="K3" s="8"/>
      <c r="L3" s="8"/>
      <c r="M3" s="5" t="s">
        <v>1</v>
      </c>
      <c r="N3" s="11"/>
      <c r="O3" s="11"/>
      <c r="P3" s="11"/>
      <c r="Q3" s="10"/>
      <c r="R3" s="10"/>
      <c r="S3" s="8"/>
      <c r="T3" s="8"/>
      <c r="U3" s="11"/>
      <c r="V3" s="11"/>
      <c r="W3" s="10"/>
      <c r="X3" s="10"/>
      <c r="Y3" s="10"/>
      <c r="Z3" s="10"/>
      <c r="AA3" s="8"/>
      <c r="AB3" s="8"/>
      <c r="AC3" s="11"/>
      <c r="AD3" s="11"/>
      <c r="AE3" s="10"/>
      <c r="AF3" s="10"/>
      <c r="AG3" s="8"/>
      <c r="AH3" s="8"/>
      <c r="AI3" s="11"/>
      <c r="AJ3" s="11"/>
      <c r="AK3" s="8"/>
      <c r="AL3" s="10"/>
      <c r="AM3" s="8"/>
      <c r="AN3" s="8"/>
      <c r="AO3" s="10"/>
      <c r="AP3" s="10"/>
      <c r="AQ3" s="8"/>
      <c r="AR3" s="8"/>
      <c r="AS3" s="11"/>
      <c r="AT3" s="11"/>
      <c r="AU3" s="11"/>
      <c r="AV3" s="11"/>
      <c r="AW3" s="10"/>
      <c r="AX3" s="10"/>
      <c r="AY3" s="10"/>
      <c r="AZ3" s="10"/>
      <c r="BA3" s="8"/>
      <c r="BB3" s="8"/>
      <c r="BC3" s="11"/>
      <c r="BD3" s="11"/>
    </row>
    <row r="4" spans="1:60" s="12" customFormat="1" ht="9" customHeight="1" x14ac:dyDescent="0.3">
      <c r="A4" s="7"/>
      <c r="B4" s="8"/>
      <c r="C4" s="8"/>
      <c r="D4" s="9"/>
      <c r="E4" s="8"/>
      <c r="F4" s="8"/>
      <c r="G4" s="8"/>
      <c r="H4" s="10"/>
      <c r="I4" s="10"/>
      <c r="J4" s="10"/>
      <c r="K4" s="8"/>
      <c r="L4" s="8"/>
      <c r="M4" s="13"/>
      <c r="N4" s="14"/>
      <c r="O4" s="11"/>
      <c r="P4" s="11"/>
      <c r="Q4" s="10"/>
      <c r="R4" s="10"/>
      <c r="S4" s="8"/>
      <c r="T4" s="8"/>
      <c r="U4" s="11"/>
      <c r="V4" s="11"/>
      <c r="W4" s="10"/>
      <c r="X4" s="10"/>
      <c r="Y4" s="10"/>
      <c r="Z4" s="10"/>
      <c r="AA4" s="8"/>
      <c r="AB4" s="8"/>
      <c r="AC4" s="11"/>
      <c r="AD4" s="11"/>
      <c r="AE4" s="10"/>
      <c r="AF4" s="10"/>
      <c r="AG4" s="8"/>
      <c r="AH4" s="8"/>
      <c r="AI4" s="11"/>
      <c r="AJ4" s="11"/>
      <c r="AK4" s="8"/>
      <c r="AL4" s="10"/>
      <c r="AM4" s="8"/>
      <c r="AN4" s="8"/>
      <c r="AO4" s="10"/>
      <c r="AP4" s="10"/>
      <c r="AQ4" s="8"/>
      <c r="AR4" s="8"/>
      <c r="AS4" s="11"/>
      <c r="AT4" s="11"/>
      <c r="AU4" s="11"/>
      <c r="AV4" s="11"/>
      <c r="AW4" s="10"/>
      <c r="AX4" s="10"/>
      <c r="AY4" s="10"/>
      <c r="AZ4" s="10"/>
      <c r="BA4" s="8"/>
      <c r="BB4" s="8"/>
      <c r="BC4" s="11"/>
      <c r="BD4" s="11"/>
    </row>
    <row r="5" spans="1:60" s="18" customFormat="1" ht="15.75" customHeight="1" x14ac:dyDescent="0.3">
      <c r="A5" s="15"/>
      <c r="B5" s="80" t="str">
        <f>"Key MLS Statistics for "&amp;A7</f>
        <v>Key MLS Statistics for Month</v>
      </c>
      <c r="C5" s="72"/>
      <c r="D5" s="72"/>
      <c r="E5" s="72"/>
      <c r="F5" s="72"/>
      <c r="G5" s="72"/>
      <c r="H5" s="70"/>
      <c r="I5" s="73" t="str">
        <f>"Statistics for Listings Sold During "&amp;A7</f>
        <v>Statistics for Listings Sold During Month</v>
      </c>
      <c r="J5" s="72"/>
      <c r="K5" s="72"/>
      <c r="L5" s="72"/>
      <c r="M5" s="72"/>
      <c r="N5" s="72"/>
      <c r="O5" s="72"/>
      <c r="P5" s="70"/>
      <c r="Q5" s="73" t="str">
        <f>"Statistics for Active Listings at End of "&amp;A7</f>
        <v>Statistics for Active Listings at End of Month</v>
      </c>
      <c r="R5" s="72"/>
      <c r="S5" s="72"/>
      <c r="T5" s="72"/>
      <c r="U5" s="72"/>
      <c r="V5" s="70"/>
      <c r="W5" s="73" t="s">
        <v>2</v>
      </c>
      <c r="X5" s="70"/>
      <c r="Y5" s="73" t="str">
        <f>"Statistics for Contracts Written During "&amp;A7</f>
        <v>Statistics for Contracts Written During Month</v>
      </c>
      <c r="Z5" s="72"/>
      <c r="AA5" s="72"/>
      <c r="AB5" s="72"/>
      <c r="AC5" s="72"/>
      <c r="AD5" s="70"/>
      <c r="AE5" s="73" t="str">
        <f>"Statistics for Pending Contracts at End of "&amp;A7</f>
        <v>Statistics for Pending Contracts at End of Month</v>
      </c>
      <c r="AF5" s="72"/>
      <c r="AG5" s="72"/>
      <c r="AH5" s="72"/>
      <c r="AI5" s="72"/>
      <c r="AJ5" s="70"/>
      <c r="AK5" s="79" t="s">
        <v>3</v>
      </c>
      <c r="AL5" s="72"/>
      <c r="AM5" s="72"/>
      <c r="AN5" s="70"/>
      <c r="AO5" s="75" t="s">
        <v>4</v>
      </c>
      <c r="AP5" s="72"/>
      <c r="AQ5" s="72"/>
      <c r="AR5" s="72"/>
      <c r="AS5" s="72"/>
      <c r="AT5" s="72"/>
      <c r="AU5" s="72"/>
      <c r="AV5" s="70"/>
      <c r="AW5" s="75" t="s">
        <v>5</v>
      </c>
      <c r="AX5" s="70"/>
      <c r="AY5" s="75" t="s">
        <v>6</v>
      </c>
      <c r="AZ5" s="72"/>
      <c r="BA5" s="72"/>
      <c r="BB5" s="72"/>
      <c r="BC5" s="72"/>
      <c r="BD5" s="70"/>
      <c r="BE5" s="16"/>
      <c r="BF5" s="17"/>
      <c r="BG5" s="17"/>
      <c r="BH5" s="17"/>
    </row>
    <row r="6" spans="1:60" s="26" customFormat="1" ht="15" customHeight="1" x14ac:dyDescent="0.25">
      <c r="A6" s="19"/>
      <c r="B6" s="20"/>
      <c r="C6" s="20" t="s">
        <v>7</v>
      </c>
      <c r="D6" s="21" t="str">
        <f>A7&amp;"s'"</f>
        <v>Months'</v>
      </c>
      <c r="E6" s="20" t="s">
        <v>8</v>
      </c>
      <c r="F6" s="20" t="s">
        <v>9</v>
      </c>
      <c r="G6" s="20" t="s">
        <v>10</v>
      </c>
      <c r="H6" s="22" t="s">
        <v>11</v>
      </c>
      <c r="I6" s="67" t="s">
        <v>12</v>
      </c>
      <c r="J6" s="68"/>
      <c r="K6" s="69" t="s">
        <v>13</v>
      </c>
      <c r="L6" s="70"/>
      <c r="M6" s="74" t="s">
        <v>14</v>
      </c>
      <c r="N6" s="70"/>
      <c r="O6" s="74" t="s">
        <v>15</v>
      </c>
      <c r="P6" s="68"/>
      <c r="Q6" s="67" t="s">
        <v>16</v>
      </c>
      <c r="R6" s="68"/>
      <c r="S6" s="69" t="s">
        <v>13</v>
      </c>
      <c r="T6" s="70"/>
      <c r="U6" s="74" t="s">
        <v>17</v>
      </c>
      <c r="V6" s="68"/>
      <c r="W6" s="67" t="s">
        <v>16</v>
      </c>
      <c r="X6" s="68"/>
      <c r="Y6" s="67" t="s">
        <v>16</v>
      </c>
      <c r="Z6" s="68"/>
      <c r="AA6" s="69" t="s">
        <v>13</v>
      </c>
      <c r="AB6" s="70"/>
      <c r="AC6" s="74" t="s">
        <v>17</v>
      </c>
      <c r="AD6" s="68"/>
      <c r="AE6" s="67" t="s">
        <v>16</v>
      </c>
      <c r="AF6" s="68"/>
      <c r="AG6" s="69" t="s">
        <v>13</v>
      </c>
      <c r="AH6" s="70"/>
      <c r="AI6" s="74" t="s">
        <v>17</v>
      </c>
      <c r="AJ6" s="68"/>
      <c r="AK6" s="23"/>
      <c r="AL6" s="24" t="s">
        <v>11</v>
      </c>
      <c r="AM6" s="23"/>
      <c r="AN6" s="23" t="s">
        <v>9</v>
      </c>
      <c r="AO6" s="76" t="s">
        <v>12</v>
      </c>
      <c r="AP6" s="68"/>
      <c r="AQ6" s="77" t="s">
        <v>13</v>
      </c>
      <c r="AR6" s="70"/>
      <c r="AS6" s="78" t="s">
        <v>14</v>
      </c>
      <c r="AT6" s="70"/>
      <c r="AU6" s="78" t="s">
        <v>15</v>
      </c>
      <c r="AV6" s="68"/>
      <c r="AW6" s="76" t="s">
        <v>16</v>
      </c>
      <c r="AX6" s="68"/>
      <c r="AY6" s="76" t="s">
        <v>16</v>
      </c>
      <c r="AZ6" s="68"/>
      <c r="BA6" s="77" t="s">
        <v>13</v>
      </c>
      <c r="BB6" s="70"/>
      <c r="BC6" s="78" t="s">
        <v>17</v>
      </c>
      <c r="BD6" s="68"/>
      <c r="BE6" s="25"/>
      <c r="BF6" s="25"/>
      <c r="BG6" s="25"/>
      <c r="BH6" s="25"/>
    </row>
    <row r="7" spans="1:60" s="46" customFormat="1" x14ac:dyDescent="0.3">
      <c r="A7" s="27" t="s">
        <v>18</v>
      </c>
      <c r="B7" s="28" t="s">
        <v>11</v>
      </c>
      <c r="C7" s="28" t="s">
        <v>19</v>
      </c>
      <c r="D7" s="29" t="s">
        <v>20</v>
      </c>
      <c r="E7" s="28" t="s">
        <v>19</v>
      </c>
      <c r="F7" s="28" t="s">
        <v>21</v>
      </c>
      <c r="G7" s="28" t="s">
        <v>9</v>
      </c>
      <c r="H7" s="30" t="s">
        <v>22</v>
      </c>
      <c r="I7" s="31" t="s">
        <v>23</v>
      </c>
      <c r="J7" s="32" t="s">
        <v>24</v>
      </c>
      <c r="K7" s="33" t="s">
        <v>23</v>
      </c>
      <c r="L7" s="34" t="s">
        <v>24</v>
      </c>
      <c r="M7" s="35" t="s">
        <v>23</v>
      </c>
      <c r="N7" s="36" t="s">
        <v>24</v>
      </c>
      <c r="O7" s="35" t="s">
        <v>23</v>
      </c>
      <c r="P7" s="36" t="s">
        <v>24</v>
      </c>
      <c r="Q7" s="31" t="s">
        <v>23</v>
      </c>
      <c r="R7" s="32" t="s">
        <v>24</v>
      </c>
      <c r="S7" s="33" t="s">
        <v>23</v>
      </c>
      <c r="T7" s="34" t="s">
        <v>24</v>
      </c>
      <c r="U7" s="35" t="s">
        <v>23</v>
      </c>
      <c r="V7" s="36" t="s">
        <v>24</v>
      </c>
      <c r="W7" s="31" t="s">
        <v>23</v>
      </c>
      <c r="X7" s="32" t="s">
        <v>24</v>
      </c>
      <c r="Y7" s="31" t="s">
        <v>23</v>
      </c>
      <c r="Z7" s="32" t="s">
        <v>24</v>
      </c>
      <c r="AA7" s="33" t="s">
        <v>23</v>
      </c>
      <c r="AB7" s="34" t="s">
        <v>24</v>
      </c>
      <c r="AC7" s="35" t="s">
        <v>23</v>
      </c>
      <c r="AD7" s="36" t="s">
        <v>24</v>
      </c>
      <c r="AE7" s="31" t="s">
        <v>23</v>
      </c>
      <c r="AF7" s="32" t="s">
        <v>24</v>
      </c>
      <c r="AG7" s="33" t="s">
        <v>23</v>
      </c>
      <c r="AH7" s="34" t="s">
        <v>24</v>
      </c>
      <c r="AI7" s="35" t="s">
        <v>23</v>
      </c>
      <c r="AJ7" s="36" t="s">
        <v>24</v>
      </c>
      <c r="AK7" s="37" t="s">
        <v>11</v>
      </c>
      <c r="AL7" s="38" t="s">
        <v>22</v>
      </c>
      <c r="AM7" s="37" t="s">
        <v>19</v>
      </c>
      <c r="AN7" s="37" t="s">
        <v>21</v>
      </c>
      <c r="AO7" s="39" t="s">
        <v>23</v>
      </c>
      <c r="AP7" s="40" t="s">
        <v>24</v>
      </c>
      <c r="AQ7" s="41" t="s">
        <v>23</v>
      </c>
      <c r="AR7" s="42" t="s">
        <v>24</v>
      </c>
      <c r="AS7" s="43" t="s">
        <v>23</v>
      </c>
      <c r="AT7" s="44" t="s">
        <v>24</v>
      </c>
      <c r="AU7" s="43" t="s">
        <v>23</v>
      </c>
      <c r="AV7" s="44" t="s">
        <v>24</v>
      </c>
      <c r="AW7" s="39" t="s">
        <v>23</v>
      </c>
      <c r="AX7" s="40" t="s">
        <v>24</v>
      </c>
      <c r="AY7" s="39" t="s">
        <v>23</v>
      </c>
      <c r="AZ7" s="40" t="s">
        <v>24</v>
      </c>
      <c r="BA7" s="41" t="s">
        <v>23</v>
      </c>
      <c r="BB7" s="42" t="s">
        <v>24</v>
      </c>
      <c r="BC7" s="43" t="s">
        <v>23</v>
      </c>
      <c r="BD7" s="44" t="s">
        <v>24</v>
      </c>
      <c r="BE7" s="45"/>
      <c r="BF7" s="45"/>
      <c r="BG7" s="45"/>
      <c r="BH7" s="45"/>
    </row>
    <row r="8" spans="1:60" x14ac:dyDescent="0.3">
      <c r="A8" s="47">
        <v>45323</v>
      </c>
      <c r="B8" s="48">
        <v>9</v>
      </c>
      <c r="C8" s="49">
        <v>36</v>
      </c>
      <c r="D8" s="50">
        <v>4.114285945892334</v>
      </c>
      <c r="E8" s="49">
        <v>3</v>
      </c>
      <c r="F8" s="49">
        <v>12</v>
      </c>
      <c r="G8" s="49">
        <v>15</v>
      </c>
      <c r="H8" s="51">
        <v>2805891</v>
      </c>
      <c r="I8" s="52">
        <v>311765.66666666669</v>
      </c>
      <c r="J8" s="53">
        <v>268000</v>
      </c>
      <c r="K8" s="54">
        <v>71</v>
      </c>
      <c r="L8" s="54">
        <v>50</v>
      </c>
      <c r="M8" s="55">
        <v>0.98279297351837158</v>
      </c>
      <c r="N8" s="55">
        <v>0.98491841554641724</v>
      </c>
      <c r="O8" s="55">
        <v>0.97272545099258423</v>
      </c>
      <c r="P8" s="56">
        <v>0.98148149251937866</v>
      </c>
      <c r="Q8" s="52">
        <v>379833.33333333331</v>
      </c>
      <c r="R8" s="53">
        <v>327450</v>
      </c>
      <c r="S8" s="54">
        <v>95.694442749023438</v>
      </c>
      <c r="T8" s="54">
        <v>72</v>
      </c>
      <c r="U8" s="55">
        <v>0.98828667402267456</v>
      </c>
      <c r="V8" s="56">
        <v>1</v>
      </c>
      <c r="W8" s="53">
        <v>511166.66666666669</v>
      </c>
      <c r="X8" s="53">
        <v>415000</v>
      </c>
      <c r="Y8" s="52">
        <v>377437</v>
      </c>
      <c r="Z8" s="53">
        <v>309900</v>
      </c>
      <c r="AA8" s="54">
        <v>102.08333587646484</v>
      </c>
      <c r="AB8" s="54">
        <v>53.5</v>
      </c>
      <c r="AC8" s="55">
        <v>0.98182487487792969</v>
      </c>
      <c r="AD8" s="56">
        <v>0.99206095933914185</v>
      </c>
      <c r="AE8" s="52">
        <v>389382.93333333335</v>
      </c>
      <c r="AF8" s="53">
        <v>374500</v>
      </c>
      <c r="AG8" s="54">
        <v>114</v>
      </c>
      <c r="AH8" s="54">
        <v>62</v>
      </c>
      <c r="AI8" s="55">
        <v>0.98273289203643799</v>
      </c>
      <c r="AJ8" s="56">
        <v>1</v>
      </c>
      <c r="AK8" s="57">
        <v>15</v>
      </c>
      <c r="AL8" s="58">
        <v>5073572</v>
      </c>
      <c r="AM8" s="59">
        <v>19</v>
      </c>
      <c r="AN8" s="60">
        <v>21</v>
      </c>
      <c r="AO8" s="61">
        <v>338238.13333333336</v>
      </c>
      <c r="AP8" s="58">
        <v>320000</v>
      </c>
      <c r="AQ8" s="59">
        <v>105.73332977294922</v>
      </c>
      <c r="AR8" s="59">
        <v>65</v>
      </c>
      <c r="AS8" s="62">
        <v>0.9975883960723877</v>
      </c>
      <c r="AT8" s="62">
        <v>1</v>
      </c>
      <c r="AU8" s="62">
        <v>0.97993004322052002</v>
      </c>
      <c r="AV8" s="63">
        <v>0.98148149251937866</v>
      </c>
      <c r="AW8" s="58">
        <v>422942.10526315792</v>
      </c>
      <c r="AX8" s="58">
        <v>389900</v>
      </c>
      <c r="AY8" s="61">
        <v>376049.71428571426</v>
      </c>
      <c r="AZ8" s="58">
        <v>309900</v>
      </c>
      <c r="BA8" s="59">
        <v>101.61904907226563</v>
      </c>
      <c r="BB8" s="59">
        <v>45</v>
      </c>
      <c r="BC8" s="62">
        <v>0.9802626371383667</v>
      </c>
      <c r="BD8" s="63">
        <v>0.99259257316589355</v>
      </c>
    </row>
    <row r="9" spans="1:60" x14ac:dyDescent="0.3">
      <c r="A9" s="47">
        <v>45292</v>
      </c>
      <c r="B9" s="48">
        <v>6</v>
      </c>
      <c r="C9" s="49">
        <v>48</v>
      </c>
      <c r="D9" s="50">
        <v>5.6470589637756348</v>
      </c>
      <c r="E9" s="49">
        <v>16</v>
      </c>
      <c r="F9" s="49">
        <v>9</v>
      </c>
      <c r="G9" s="49">
        <v>10</v>
      </c>
      <c r="H9" s="51">
        <v>2267681</v>
      </c>
      <c r="I9" s="52">
        <v>377946.83333333331</v>
      </c>
      <c r="J9" s="53">
        <v>378850</v>
      </c>
      <c r="K9" s="54">
        <v>157.83332824707031</v>
      </c>
      <c r="L9" s="54">
        <v>109.5</v>
      </c>
      <c r="M9" s="55">
        <v>1.0197814702987671</v>
      </c>
      <c r="N9" s="55">
        <v>1.0249004364013672</v>
      </c>
      <c r="O9" s="55">
        <v>0.99073690176010132</v>
      </c>
      <c r="P9" s="56">
        <v>0.98684656620025635</v>
      </c>
      <c r="Q9" s="52">
        <v>380994.66666666669</v>
      </c>
      <c r="R9" s="53">
        <v>322400</v>
      </c>
      <c r="S9" s="54">
        <v>88.770835876464844</v>
      </c>
      <c r="T9" s="54">
        <v>54</v>
      </c>
      <c r="U9" s="55">
        <v>0.99116009473800659</v>
      </c>
      <c r="V9" s="56">
        <v>1</v>
      </c>
      <c r="W9" s="53">
        <v>406400</v>
      </c>
      <c r="X9" s="53">
        <v>374900</v>
      </c>
      <c r="Y9" s="52">
        <v>374200</v>
      </c>
      <c r="Z9" s="53">
        <v>429900</v>
      </c>
      <c r="AA9" s="54">
        <v>101</v>
      </c>
      <c r="AB9" s="54">
        <v>26</v>
      </c>
      <c r="AC9" s="55">
        <v>0.9781796932220459</v>
      </c>
      <c r="AD9" s="56">
        <v>0.99259257316589355</v>
      </c>
      <c r="AE9" s="52">
        <v>334200</v>
      </c>
      <c r="AF9" s="53">
        <v>299950</v>
      </c>
      <c r="AG9" s="54">
        <v>102.59999847412109</v>
      </c>
      <c r="AH9" s="54">
        <v>62</v>
      </c>
      <c r="AI9" s="55">
        <v>0.98592132329940796</v>
      </c>
      <c r="AJ9" s="56">
        <v>1</v>
      </c>
      <c r="AK9" s="57">
        <v>6</v>
      </c>
      <c r="AL9" s="58">
        <v>2267681</v>
      </c>
      <c r="AM9" s="59">
        <v>16</v>
      </c>
      <c r="AN9" s="60">
        <v>9</v>
      </c>
      <c r="AO9" s="61">
        <v>377946.83333333331</v>
      </c>
      <c r="AP9" s="58">
        <v>378850</v>
      </c>
      <c r="AQ9" s="59">
        <v>157.83332824707031</v>
      </c>
      <c r="AR9" s="59">
        <v>109.5</v>
      </c>
      <c r="AS9" s="62">
        <v>1.0197814702987671</v>
      </c>
      <c r="AT9" s="62">
        <v>1.0249004364013672</v>
      </c>
      <c r="AU9" s="62">
        <v>0.99073690176010132</v>
      </c>
      <c r="AV9" s="63">
        <v>0.98684656620025635</v>
      </c>
      <c r="AW9" s="58">
        <v>406400</v>
      </c>
      <c r="AX9" s="58">
        <v>374900</v>
      </c>
      <c r="AY9" s="61">
        <v>374200</v>
      </c>
      <c r="AZ9" s="58">
        <v>429900</v>
      </c>
      <c r="BA9" s="59">
        <v>101</v>
      </c>
      <c r="BB9" s="59">
        <v>26</v>
      </c>
      <c r="BC9" s="62">
        <v>0.9781796932220459</v>
      </c>
      <c r="BD9" s="63">
        <v>0.99259257316589355</v>
      </c>
    </row>
    <row r="10" spans="1:60" x14ac:dyDescent="0.3">
      <c r="A10" s="47">
        <v>45261</v>
      </c>
      <c r="B10" s="48">
        <v>6</v>
      </c>
      <c r="C10" s="49">
        <v>44</v>
      </c>
      <c r="D10" s="50">
        <v>5.2277226448059082</v>
      </c>
      <c r="E10" s="49">
        <v>11</v>
      </c>
      <c r="F10" s="49">
        <v>0</v>
      </c>
      <c r="G10" s="49">
        <v>9</v>
      </c>
      <c r="H10" s="51">
        <v>2909036</v>
      </c>
      <c r="I10" s="52">
        <v>484839.33333333331</v>
      </c>
      <c r="J10" s="53">
        <v>487000</v>
      </c>
      <c r="K10" s="54">
        <v>103</v>
      </c>
      <c r="L10" s="54">
        <v>89.5</v>
      </c>
      <c r="M10" s="55">
        <v>1.0057427883148193</v>
      </c>
      <c r="N10" s="55">
        <v>0.9898521900177002</v>
      </c>
      <c r="O10" s="55">
        <v>0.96922636032104492</v>
      </c>
      <c r="P10" s="56">
        <v>0.95999729633331299</v>
      </c>
      <c r="Q10" s="52">
        <v>387819.18181818182</v>
      </c>
      <c r="R10" s="53">
        <v>317400</v>
      </c>
      <c r="S10" s="54">
        <v>102.63636016845703</v>
      </c>
      <c r="T10" s="54">
        <v>88.5</v>
      </c>
      <c r="U10" s="55">
        <v>0.98531478643417358</v>
      </c>
      <c r="V10" s="56">
        <v>1</v>
      </c>
      <c r="W10" s="53">
        <v>293218.18181818182</v>
      </c>
      <c r="X10" s="53">
        <v>275000</v>
      </c>
      <c r="AE10" s="52">
        <v>365256.44444444444</v>
      </c>
      <c r="AF10" s="53">
        <v>324900</v>
      </c>
      <c r="AG10" s="54">
        <v>124.44444274902344</v>
      </c>
      <c r="AH10" s="54">
        <v>65</v>
      </c>
      <c r="AI10" s="55">
        <v>0.98112118244171143</v>
      </c>
      <c r="AJ10" s="56">
        <v>1</v>
      </c>
      <c r="AK10" s="57">
        <v>101</v>
      </c>
      <c r="AL10" s="58">
        <v>39766551</v>
      </c>
      <c r="AM10" s="59">
        <v>150</v>
      </c>
      <c r="AN10" s="60">
        <v>97</v>
      </c>
      <c r="AO10" s="61">
        <v>393728.22772277228</v>
      </c>
      <c r="AP10" s="58">
        <v>380185</v>
      </c>
      <c r="AQ10" s="59">
        <v>99.594062805175781</v>
      </c>
      <c r="AR10" s="59">
        <v>69</v>
      </c>
      <c r="AS10" s="62">
        <v>0.99400252103805542</v>
      </c>
      <c r="AT10" s="62">
        <v>1</v>
      </c>
      <c r="AU10" s="62">
        <v>0.98288118839263916</v>
      </c>
      <c r="AV10" s="63">
        <v>0.99726027250289917</v>
      </c>
      <c r="AW10" s="58">
        <v>406393.14666666667</v>
      </c>
      <c r="AX10" s="58">
        <v>382592.5</v>
      </c>
      <c r="AY10" s="61">
        <v>393278.24742268043</v>
      </c>
      <c r="AZ10" s="58">
        <v>384900</v>
      </c>
      <c r="BA10" s="59">
        <v>107.41236877441406</v>
      </c>
      <c r="BB10" s="59">
        <v>72</v>
      </c>
      <c r="BC10" s="62">
        <v>0.98285746574401855</v>
      </c>
      <c r="BD10" s="63">
        <v>0.99631482362747192</v>
      </c>
    </row>
    <row r="11" spans="1:60" x14ac:dyDescent="0.3">
      <c r="A11" s="47">
        <v>45231</v>
      </c>
      <c r="B11" s="48">
        <v>6</v>
      </c>
      <c r="C11" s="49">
        <v>43</v>
      </c>
      <c r="D11" s="50">
        <v>5.0588235855102539</v>
      </c>
      <c r="E11" s="49">
        <v>8</v>
      </c>
      <c r="F11" s="49">
        <v>6</v>
      </c>
      <c r="G11" s="49">
        <v>12</v>
      </c>
      <c r="H11" s="51">
        <v>2574585</v>
      </c>
      <c r="I11" s="52">
        <v>429097.5</v>
      </c>
      <c r="J11" s="53">
        <v>401250</v>
      </c>
      <c r="K11" s="54">
        <v>36.166667938232422</v>
      </c>
      <c r="L11" s="54">
        <v>31.5</v>
      </c>
      <c r="M11" s="55">
        <v>0.98596149682998657</v>
      </c>
      <c r="N11" s="55">
        <v>0.99205362796783447</v>
      </c>
      <c r="O11" s="55">
        <v>0.94466662406921387</v>
      </c>
      <c r="P11" s="56">
        <v>0.9603506326675415</v>
      </c>
      <c r="Q11" s="52">
        <v>404813.04651162791</v>
      </c>
      <c r="R11" s="53">
        <v>374900</v>
      </c>
      <c r="S11" s="54">
        <v>110.46511840820313</v>
      </c>
      <c r="T11" s="54">
        <v>93</v>
      </c>
      <c r="U11" s="55">
        <v>0.98420625925064087</v>
      </c>
      <c r="V11" s="56">
        <v>1</v>
      </c>
      <c r="W11" s="53">
        <v>479187.375</v>
      </c>
      <c r="X11" s="53">
        <v>414500</v>
      </c>
      <c r="Y11" s="52">
        <v>423130.16666666669</v>
      </c>
      <c r="Z11" s="53">
        <v>424950</v>
      </c>
      <c r="AA11" s="54">
        <v>187.5</v>
      </c>
      <c r="AB11" s="54">
        <v>167.5</v>
      </c>
      <c r="AC11" s="55">
        <v>0.97383487224578857</v>
      </c>
      <c r="AD11" s="56">
        <v>0.96804869174957275</v>
      </c>
      <c r="AE11" s="52">
        <v>369664.75</v>
      </c>
      <c r="AF11" s="53">
        <v>332400</v>
      </c>
      <c r="AG11" s="54">
        <v>109.25</v>
      </c>
      <c r="AH11" s="54">
        <v>63</v>
      </c>
      <c r="AI11" s="55">
        <v>0.9693145751953125</v>
      </c>
      <c r="AJ11" s="56">
        <v>0.98313462734222412</v>
      </c>
      <c r="AK11" s="57">
        <v>95</v>
      </c>
      <c r="AL11" s="58">
        <v>36857515</v>
      </c>
      <c r="AM11" s="59">
        <v>139</v>
      </c>
      <c r="AN11" s="60">
        <v>97</v>
      </c>
      <c r="AO11" s="61">
        <v>387973.84210526315</v>
      </c>
      <c r="AP11" s="58">
        <v>380000</v>
      </c>
      <c r="AQ11" s="59">
        <v>99.378944396972656</v>
      </c>
      <c r="AR11" s="59">
        <v>69</v>
      </c>
      <c r="AS11" s="62">
        <v>0.99326103925704956</v>
      </c>
      <c r="AT11" s="62">
        <v>1</v>
      </c>
      <c r="AU11" s="62">
        <v>0.98374360799789429</v>
      </c>
      <c r="AV11" s="63">
        <v>1</v>
      </c>
      <c r="AW11" s="58">
        <v>415349.43884892086</v>
      </c>
      <c r="AX11" s="58">
        <v>386900</v>
      </c>
      <c r="AY11" s="61">
        <v>393278.24742268043</v>
      </c>
      <c r="AZ11" s="58">
        <v>384900</v>
      </c>
      <c r="BA11" s="59">
        <v>107.41236877441406</v>
      </c>
      <c r="BB11" s="59">
        <v>72</v>
      </c>
      <c r="BC11" s="62">
        <v>0.98285746574401855</v>
      </c>
      <c r="BD11" s="63">
        <v>0.99631482362747192</v>
      </c>
    </row>
    <row r="12" spans="1:60" x14ac:dyDescent="0.3">
      <c r="A12" s="47">
        <v>45200</v>
      </c>
      <c r="B12" s="48">
        <v>9</v>
      </c>
      <c r="C12" s="49">
        <v>46</v>
      </c>
      <c r="D12" s="50">
        <v>5.1588783264160156</v>
      </c>
      <c r="E12" s="49">
        <v>7</v>
      </c>
      <c r="F12" s="49">
        <v>10</v>
      </c>
      <c r="G12" s="49">
        <v>12</v>
      </c>
      <c r="H12" s="51">
        <v>3711401</v>
      </c>
      <c r="I12" s="52">
        <v>412377.88888888888</v>
      </c>
      <c r="J12" s="53">
        <v>417500</v>
      </c>
      <c r="K12" s="54">
        <v>117.44444274902344</v>
      </c>
      <c r="L12" s="54">
        <v>118</v>
      </c>
      <c r="M12" s="55">
        <v>0.99146497249603271</v>
      </c>
      <c r="N12" s="55">
        <v>1</v>
      </c>
      <c r="O12" s="55">
        <v>0.98748064041137695</v>
      </c>
      <c r="P12" s="56">
        <v>1</v>
      </c>
      <c r="Q12" s="52">
        <v>382731.76086956525</v>
      </c>
      <c r="R12" s="53">
        <v>325450</v>
      </c>
      <c r="S12" s="54">
        <v>106.39130401611328</v>
      </c>
      <c r="T12" s="54">
        <v>79</v>
      </c>
      <c r="U12" s="55">
        <v>0.98042178153991699</v>
      </c>
      <c r="V12" s="56">
        <v>1</v>
      </c>
      <c r="W12" s="53">
        <v>508114.28571428574</v>
      </c>
      <c r="X12" s="53">
        <v>409000</v>
      </c>
      <c r="Y12" s="52">
        <v>379805</v>
      </c>
      <c r="Z12" s="53">
        <v>369900</v>
      </c>
      <c r="AA12" s="54">
        <v>75.599998474121094</v>
      </c>
      <c r="AB12" s="54">
        <v>60.5</v>
      </c>
      <c r="AC12" s="55">
        <v>0.95605689287185669</v>
      </c>
      <c r="AD12" s="56">
        <v>0.97037917375564575</v>
      </c>
      <c r="AE12" s="52">
        <v>420831.5</v>
      </c>
      <c r="AF12" s="53">
        <v>404450</v>
      </c>
      <c r="AG12" s="54">
        <v>76.666664123535156</v>
      </c>
      <c r="AH12" s="54">
        <v>53</v>
      </c>
      <c r="AI12" s="55">
        <v>0.97246915102005005</v>
      </c>
      <c r="AJ12" s="56">
        <v>0.98379230499267578</v>
      </c>
      <c r="AK12" s="57">
        <v>89</v>
      </c>
      <c r="AL12" s="58">
        <v>34282930</v>
      </c>
      <c r="AM12" s="59">
        <v>131</v>
      </c>
      <c r="AN12" s="60">
        <v>91</v>
      </c>
      <c r="AO12" s="61">
        <v>385201.46067415731</v>
      </c>
      <c r="AP12" s="58">
        <v>379900</v>
      </c>
      <c r="AQ12" s="59">
        <v>103.64044952392578</v>
      </c>
      <c r="AR12" s="59">
        <v>72</v>
      </c>
      <c r="AS12" s="62">
        <v>0.99375313520431519</v>
      </c>
      <c r="AT12" s="62">
        <v>1</v>
      </c>
      <c r="AU12" s="62">
        <v>0.986378014087677</v>
      </c>
      <c r="AV12" s="63">
        <v>1</v>
      </c>
      <c r="AW12" s="58">
        <v>411450.93893129769</v>
      </c>
      <c r="AX12" s="58">
        <v>385000</v>
      </c>
      <c r="AY12" s="61">
        <v>391309.98901098903</v>
      </c>
      <c r="AZ12" s="58">
        <v>380185</v>
      </c>
      <c r="BA12" s="59">
        <v>102.13186645507813</v>
      </c>
      <c r="BB12" s="59">
        <v>71</v>
      </c>
      <c r="BC12" s="62">
        <v>0.98345232009887695</v>
      </c>
      <c r="BD12" s="63">
        <v>0.99726027250289917</v>
      </c>
    </row>
    <row r="13" spans="1:60" x14ac:dyDescent="0.3">
      <c r="A13" s="47">
        <v>45170</v>
      </c>
      <c r="B13" s="48">
        <v>4</v>
      </c>
      <c r="C13" s="49">
        <v>51</v>
      </c>
      <c r="D13" s="50">
        <v>5.6146788597106934</v>
      </c>
      <c r="E13" s="49">
        <v>7</v>
      </c>
      <c r="F13" s="49">
        <v>7</v>
      </c>
      <c r="G13" s="49">
        <v>12</v>
      </c>
      <c r="H13" s="51">
        <v>1675400</v>
      </c>
      <c r="I13" s="52">
        <v>418850</v>
      </c>
      <c r="J13" s="53">
        <v>369450</v>
      </c>
      <c r="K13" s="54">
        <v>80.25</v>
      </c>
      <c r="L13" s="54">
        <v>74.5</v>
      </c>
      <c r="M13" s="55">
        <v>1.0008474588394165</v>
      </c>
      <c r="N13" s="55">
        <v>1</v>
      </c>
      <c r="O13" s="55">
        <v>0.99666666984558105</v>
      </c>
      <c r="P13" s="56">
        <v>1</v>
      </c>
      <c r="Q13" s="52">
        <v>396952.17647058825</v>
      </c>
      <c r="R13" s="53">
        <v>335000</v>
      </c>
      <c r="S13" s="54">
        <v>88.392158508300781</v>
      </c>
      <c r="T13" s="54">
        <v>61</v>
      </c>
      <c r="U13" s="55">
        <v>0.99017024040222168</v>
      </c>
      <c r="V13" s="56">
        <v>1</v>
      </c>
      <c r="W13" s="53">
        <v>371014.28571428574</v>
      </c>
      <c r="X13" s="53">
        <v>330000</v>
      </c>
      <c r="Y13" s="52">
        <v>455414.42857142858</v>
      </c>
      <c r="Z13" s="53">
        <v>435000</v>
      </c>
      <c r="AA13" s="54">
        <v>133.42857360839844</v>
      </c>
      <c r="AB13" s="54">
        <v>118</v>
      </c>
      <c r="AC13" s="55">
        <v>0.97695517539978027</v>
      </c>
      <c r="AD13" s="56">
        <v>0.97642296552658081</v>
      </c>
      <c r="AE13" s="52">
        <v>467194</v>
      </c>
      <c r="AF13" s="53">
        <v>437450</v>
      </c>
      <c r="AG13" s="54">
        <v>124.58333587646484</v>
      </c>
      <c r="AH13" s="54">
        <v>72</v>
      </c>
      <c r="AI13" s="55">
        <v>0.98740190267562866</v>
      </c>
      <c r="AJ13" s="56">
        <v>1</v>
      </c>
      <c r="AK13" s="57">
        <v>80</v>
      </c>
      <c r="AL13" s="58">
        <v>30571529</v>
      </c>
      <c r="AM13" s="59">
        <v>124</v>
      </c>
      <c r="AN13" s="60">
        <v>81</v>
      </c>
      <c r="AO13" s="61">
        <v>382144.11249999999</v>
      </c>
      <c r="AP13" s="58">
        <v>372257</v>
      </c>
      <c r="AQ13" s="59">
        <v>102.08750152587891</v>
      </c>
      <c r="AR13" s="59">
        <v>70.5</v>
      </c>
      <c r="AS13" s="62">
        <v>0.9940105676651001</v>
      </c>
      <c r="AT13" s="62">
        <v>1</v>
      </c>
      <c r="AU13" s="62">
        <v>0.98625397682189941</v>
      </c>
      <c r="AV13" s="63">
        <v>0.99888396263122559</v>
      </c>
      <c r="AW13" s="58">
        <v>405994.13709677418</v>
      </c>
      <c r="AX13" s="58">
        <v>385000</v>
      </c>
      <c r="AY13" s="61">
        <v>392730.35802469135</v>
      </c>
      <c r="AZ13" s="58">
        <v>380185</v>
      </c>
      <c r="BA13" s="59">
        <v>105.40740966796875</v>
      </c>
      <c r="BB13" s="59">
        <v>72</v>
      </c>
      <c r="BC13" s="62">
        <v>0.98683452606201172</v>
      </c>
      <c r="BD13" s="63">
        <v>1</v>
      </c>
    </row>
    <row r="14" spans="1:60" x14ac:dyDescent="0.3">
      <c r="A14" s="47">
        <v>45139</v>
      </c>
      <c r="B14" s="48">
        <v>12</v>
      </c>
      <c r="C14" s="49">
        <v>55</v>
      </c>
      <c r="D14" s="50">
        <v>5.5</v>
      </c>
      <c r="E14" s="49">
        <v>20</v>
      </c>
      <c r="F14" s="49">
        <v>9</v>
      </c>
      <c r="G14" s="49">
        <v>9</v>
      </c>
      <c r="H14" s="51">
        <v>4491194</v>
      </c>
      <c r="I14" s="52">
        <v>374266.16666666669</v>
      </c>
      <c r="J14" s="53">
        <v>395000</v>
      </c>
      <c r="K14" s="54">
        <v>123.75</v>
      </c>
      <c r="L14" s="54">
        <v>75.5</v>
      </c>
      <c r="M14" s="55">
        <v>0.99240267276763916</v>
      </c>
      <c r="N14" s="55">
        <v>0.99278032779693604</v>
      </c>
      <c r="O14" s="55">
        <v>0.96812880039215088</v>
      </c>
      <c r="P14" s="56">
        <v>0.97292101383209229</v>
      </c>
      <c r="Q14" s="52">
        <v>414061.56363636366</v>
      </c>
      <c r="R14" s="53">
        <v>389900</v>
      </c>
      <c r="S14" s="54">
        <v>94.890907287597656</v>
      </c>
      <c r="T14" s="54">
        <v>65</v>
      </c>
      <c r="U14" s="55">
        <v>0.99126100540161133</v>
      </c>
      <c r="V14" s="56">
        <v>1</v>
      </c>
      <c r="W14" s="53">
        <v>392049.25</v>
      </c>
      <c r="X14" s="53">
        <v>352400</v>
      </c>
      <c r="Y14" s="52">
        <v>405326.11111111112</v>
      </c>
      <c r="Z14" s="53">
        <v>380185</v>
      </c>
      <c r="AA14" s="54">
        <v>77.777778625488281</v>
      </c>
      <c r="AB14" s="54">
        <v>46</v>
      </c>
      <c r="AC14" s="55">
        <v>0.97449523210525513</v>
      </c>
      <c r="AD14" s="56">
        <v>1</v>
      </c>
      <c r="AE14" s="52">
        <v>460214.11111111112</v>
      </c>
      <c r="AF14" s="53">
        <v>430000</v>
      </c>
      <c r="AG14" s="54">
        <v>106.22222137451172</v>
      </c>
      <c r="AH14" s="54">
        <v>73</v>
      </c>
      <c r="AI14" s="55">
        <v>0.98850488662719727</v>
      </c>
      <c r="AJ14" s="56">
        <v>1</v>
      </c>
      <c r="AK14" s="57">
        <v>76</v>
      </c>
      <c r="AL14" s="58">
        <v>28896129</v>
      </c>
      <c r="AM14" s="59">
        <v>117</v>
      </c>
      <c r="AN14" s="60">
        <v>74</v>
      </c>
      <c r="AO14" s="61">
        <v>380212.2236842105</v>
      </c>
      <c r="AP14" s="58">
        <v>372257</v>
      </c>
      <c r="AQ14" s="59">
        <v>103.23683929443359</v>
      </c>
      <c r="AR14" s="59">
        <v>70.5</v>
      </c>
      <c r="AS14" s="62">
        <v>0.99365073442459106</v>
      </c>
      <c r="AT14" s="62">
        <v>1</v>
      </c>
      <c r="AU14" s="62">
        <v>0.98570597171783447</v>
      </c>
      <c r="AV14" s="63">
        <v>0.99751406908035278</v>
      </c>
      <c r="AW14" s="58">
        <v>408086.94871794869</v>
      </c>
      <c r="AX14" s="58">
        <v>385000</v>
      </c>
      <c r="AY14" s="61">
        <v>386800.78378378379</v>
      </c>
      <c r="AZ14" s="58">
        <v>377450</v>
      </c>
      <c r="BA14" s="59">
        <v>102.75675964355469</v>
      </c>
      <c r="BB14" s="59">
        <v>68.5</v>
      </c>
      <c r="BC14" s="62">
        <v>0.98776900768280029</v>
      </c>
      <c r="BD14" s="63">
        <v>1</v>
      </c>
    </row>
    <row r="15" spans="1:60" x14ac:dyDescent="0.3">
      <c r="A15" s="47">
        <v>45108</v>
      </c>
      <c r="B15" s="48">
        <v>10</v>
      </c>
      <c r="C15" s="49">
        <v>49</v>
      </c>
      <c r="D15" s="50">
        <v>4.7804880142211914</v>
      </c>
      <c r="E15" s="49">
        <v>8</v>
      </c>
      <c r="F15" s="49">
        <v>12</v>
      </c>
      <c r="G15" s="49">
        <v>14</v>
      </c>
      <c r="H15" s="51">
        <v>3915800</v>
      </c>
      <c r="I15" s="52">
        <v>391580</v>
      </c>
      <c r="J15" s="53">
        <v>339900</v>
      </c>
      <c r="K15" s="54">
        <v>104.69999694824219</v>
      </c>
      <c r="L15" s="54">
        <v>128</v>
      </c>
      <c r="M15" s="55">
        <v>0.98160678148269653</v>
      </c>
      <c r="N15" s="55">
        <v>0.99888396263122559</v>
      </c>
      <c r="O15" s="55">
        <v>0.97275441884994507</v>
      </c>
      <c r="P15" s="56">
        <v>0.98546600341796875</v>
      </c>
      <c r="Q15" s="52">
        <v>419708.75510204083</v>
      </c>
      <c r="R15" s="53">
        <v>406000</v>
      </c>
      <c r="S15" s="54">
        <v>98.816329956054688</v>
      </c>
      <c r="T15" s="54">
        <v>73</v>
      </c>
      <c r="U15" s="55">
        <v>0.98990654945373535</v>
      </c>
      <c r="V15" s="56">
        <v>1</v>
      </c>
      <c r="W15" s="53">
        <v>551562.5</v>
      </c>
      <c r="X15" s="53">
        <v>524500</v>
      </c>
      <c r="Y15" s="52">
        <v>417643.91666666669</v>
      </c>
      <c r="Z15" s="53">
        <v>384900</v>
      </c>
      <c r="AA15" s="54">
        <v>132.91667175292969</v>
      </c>
      <c r="AB15" s="54">
        <v>133</v>
      </c>
      <c r="AC15" s="55">
        <v>0.97801291942596436</v>
      </c>
      <c r="AD15" s="56">
        <v>0.99152100086212158</v>
      </c>
      <c r="AE15" s="52">
        <v>445616.71428571426</v>
      </c>
      <c r="AF15" s="53">
        <v>414950</v>
      </c>
      <c r="AG15" s="54">
        <v>110.92857360839844</v>
      </c>
      <c r="AH15" s="54">
        <v>102.5</v>
      </c>
      <c r="AI15" s="55">
        <v>0.98466920852661133</v>
      </c>
      <c r="AJ15" s="56">
        <v>1</v>
      </c>
      <c r="AK15" s="57">
        <v>64</v>
      </c>
      <c r="AL15" s="58">
        <v>24404935</v>
      </c>
      <c r="AM15" s="59">
        <v>97</v>
      </c>
      <c r="AN15" s="60">
        <v>65</v>
      </c>
      <c r="AO15" s="61">
        <v>381327.109375</v>
      </c>
      <c r="AP15" s="58">
        <v>365457</v>
      </c>
      <c r="AQ15" s="59">
        <v>99.390625</v>
      </c>
      <c r="AR15" s="59">
        <v>70.5</v>
      </c>
      <c r="AS15" s="62">
        <v>0.99388474225997925</v>
      </c>
      <c r="AT15" s="62">
        <v>1</v>
      </c>
      <c r="AU15" s="62">
        <v>0.98900163173675537</v>
      </c>
      <c r="AV15" s="63">
        <v>1</v>
      </c>
      <c r="AW15" s="58">
        <v>411393.6907216495</v>
      </c>
      <c r="AX15" s="58">
        <v>389000</v>
      </c>
      <c r="AY15" s="61">
        <v>384235.73846153845</v>
      </c>
      <c r="AZ15" s="58">
        <v>369900</v>
      </c>
      <c r="BA15" s="59">
        <v>106.21538543701172</v>
      </c>
      <c r="BB15" s="59">
        <v>72</v>
      </c>
      <c r="BC15" s="62">
        <v>0.98960691690444946</v>
      </c>
      <c r="BD15" s="63">
        <v>1</v>
      </c>
    </row>
    <row r="16" spans="1:60" x14ac:dyDescent="0.3">
      <c r="A16" s="47">
        <v>45078</v>
      </c>
      <c r="B16" s="48">
        <v>16</v>
      </c>
      <c r="C16" s="49">
        <v>54</v>
      </c>
      <c r="D16" s="50">
        <v>5.1428570747375488</v>
      </c>
      <c r="E16" s="49">
        <v>17</v>
      </c>
      <c r="F16" s="49">
        <v>9</v>
      </c>
      <c r="G16" s="49">
        <v>16</v>
      </c>
      <c r="H16" s="51">
        <v>6038221</v>
      </c>
      <c r="I16" s="52">
        <v>377388.8125</v>
      </c>
      <c r="J16" s="53">
        <v>364450</v>
      </c>
      <c r="K16" s="54">
        <v>116.9375</v>
      </c>
      <c r="L16" s="54">
        <v>68</v>
      </c>
      <c r="M16" s="55">
        <v>1.0024316310882568</v>
      </c>
      <c r="N16" s="55">
        <v>1</v>
      </c>
      <c r="O16" s="55">
        <v>0.99372965097427368</v>
      </c>
      <c r="P16" s="56">
        <v>1</v>
      </c>
      <c r="Q16" s="52">
        <v>410224.74074074073</v>
      </c>
      <c r="R16" s="53">
        <v>406450</v>
      </c>
      <c r="S16" s="54">
        <v>105.92592620849609</v>
      </c>
      <c r="T16" s="54">
        <v>81.5</v>
      </c>
      <c r="U16" s="55">
        <v>0.98837572336196899</v>
      </c>
      <c r="V16" s="56">
        <v>1</v>
      </c>
      <c r="W16" s="53">
        <v>328548.8823529412</v>
      </c>
      <c r="X16" s="53">
        <v>319000</v>
      </c>
      <c r="Y16" s="52">
        <v>313966.66666666669</v>
      </c>
      <c r="Z16" s="53">
        <v>324900</v>
      </c>
      <c r="AA16" s="54">
        <v>64.444442749023438</v>
      </c>
      <c r="AB16" s="54">
        <v>13</v>
      </c>
      <c r="AC16" s="55">
        <v>0.98537415266036987</v>
      </c>
      <c r="AD16" s="56">
        <v>0.9977678656578064</v>
      </c>
      <c r="AE16" s="52">
        <v>405245.125</v>
      </c>
      <c r="AF16" s="53">
        <v>391900</v>
      </c>
      <c r="AG16" s="54">
        <v>96.625</v>
      </c>
      <c r="AH16" s="54">
        <v>31.5</v>
      </c>
      <c r="AI16" s="55">
        <v>0.98637723922729492</v>
      </c>
      <c r="AJ16" s="56">
        <v>1</v>
      </c>
      <c r="AK16" s="57">
        <v>54</v>
      </c>
      <c r="AL16" s="58">
        <v>20489135</v>
      </c>
      <c r="AM16" s="59">
        <v>89</v>
      </c>
      <c r="AN16" s="60">
        <v>53</v>
      </c>
      <c r="AO16" s="61">
        <v>379428.4259259259</v>
      </c>
      <c r="AP16" s="58">
        <v>372257</v>
      </c>
      <c r="AQ16" s="59">
        <v>98.40740966796875</v>
      </c>
      <c r="AR16" s="59">
        <v>63.5</v>
      </c>
      <c r="AS16" s="62">
        <v>0.9961584210395813</v>
      </c>
      <c r="AT16" s="62">
        <v>1</v>
      </c>
      <c r="AU16" s="62">
        <v>0.99201041460037231</v>
      </c>
      <c r="AV16" s="63">
        <v>1</v>
      </c>
      <c r="AW16" s="58">
        <v>398794.24719101121</v>
      </c>
      <c r="AX16" s="58">
        <v>385000</v>
      </c>
      <c r="AY16" s="61">
        <v>376671.62264150946</v>
      </c>
      <c r="AZ16" s="58">
        <v>369900</v>
      </c>
      <c r="BA16" s="59">
        <v>100.16981506347656</v>
      </c>
      <c r="BB16" s="59">
        <v>62</v>
      </c>
      <c r="BC16" s="62">
        <v>0.99223202466964722</v>
      </c>
      <c r="BD16" s="63">
        <v>1</v>
      </c>
    </row>
    <row r="17" spans="1:56" x14ac:dyDescent="0.3">
      <c r="A17" s="47">
        <v>45047</v>
      </c>
      <c r="B17" s="48">
        <v>10</v>
      </c>
      <c r="C17" s="49">
        <v>50</v>
      </c>
      <c r="D17" s="50">
        <v>4.6875</v>
      </c>
      <c r="E17" s="49">
        <v>8</v>
      </c>
      <c r="F17" s="49">
        <v>8</v>
      </c>
      <c r="G17" s="49">
        <v>15</v>
      </c>
      <c r="H17" s="51">
        <v>3856029</v>
      </c>
      <c r="I17" s="52">
        <v>385602.9</v>
      </c>
      <c r="J17" s="53">
        <v>384000</v>
      </c>
      <c r="K17" s="54">
        <v>110.80000305175781</v>
      </c>
      <c r="L17" s="54">
        <v>77.5</v>
      </c>
      <c r="M17" s="55">
        <v>0.99630701541900635</v>
      </c>
      <c r="N17" s="55">
        <v>1</v>
      </c>
      <c r="O17" s="55">
        <v>1.0084705352783203</v>
      </c>
      <c r="P17" s="56">
        <v>1</v>
      </c>
      <c r="Q17" s="52">
        <v>405643.14</v>
      </c>
      <c r="R17" s="53">
        <v>399900</v>
      </c>
      <c r="S17" s="54">
        <v>109.23999786376953</v>
      </c>
      <c r="T17" s="54">
        <v>92</v>
      </c>
      <c r="U17" s="55">
        <v>0.99141144752502441</v>
      </c>
      <c r="V17" s="56">
        <v>1</v>
      </c>
      <c r="W17" s="53">
        <v>477946.375</v>
      </c>
      <c r="X17" s="53">
        <v>440000</v>
      </c>
      <c r="Y17" s="52">
        <v>376135.25</v>
      </c>
      <c r="Z17" s="53">
        <v>372450</v>
      </c>
      <c r="AA17" s="54">
        <v>179</v>
      </c>
      <c r="AB17" s="54">
        <v>101.5</v>
      </c>
      <c r="AC17" s="55">
        <v>0.98518288135528564</v>
      </c>
      <c r="AD17" s="56">
        <v>0.99863016605377197</v>
      </c>
      <c r="AE17" s="52">
        <v>395020.26666666666</v>
      </c>
      <c r="AF17" s="53">
        <v>365000</v>
      </c>
      <c r="AG17" s="54">
        <v>130.19999694824219</v>
      </c>
      <c r="AH17" s="54">
        <v>85</v>
      </c>
      <c r="AI17" s="55">
        <v>0.9884110689163208</v>
      </c>
      <c r="AJ17" s="56">
        <v>1</v>
      </c>
      <c r="AK17" s="57">
        <v>38</v>
      </c>
      <c r="AL17" s="58">
        <v>14450914</v>
      </c>
      <c r="AM17" s="59">
        <v>72</v>
      </c>
      <c r="AN17" s="60">
        <v>44</v>
      </c>
      <c r="AO17" s="61">
        <v>380287.21052631579</v>
      </c>
      <c r="AP17" s="58">
        <v>379200</v>
      </c>
      <c r="AQ17" s="59">
        <v>90.605262756347656</v>
      </c>
      <c r="AR17" s="59">
        <v>63.5</v>
      </c>
      <c r="AS17" s="62">
        <v>0.99351704120635986</v>
      </c>
      <c r="AT17" s="62">
        <v>0.99761843681335449</v>
      </c>
      <c r="AU17" s="62">
        <v>0.9912865161895752</v>
      </c>
      <c r="AV17" s="63">
        <v>0.99815738201141357</v>
      </c>
      <c r="AW17" s="58">
        <v>415379.95833333331</v>
      </c>
      <c r="AX17" s="58">
        <v>390000</v>
      </c>
      <c r="AY17" s="61">
        <v>389497.63636363635</v>
      </c>
      <c r="AZ17" s="58">
        <v>377450</v>
      </c>
      <c r="BA17" s="59">
        <v>107.47727203369141</v>
      </c>
      <c r="BB17" s="59">
        <v>68.5</v>
      </c>
      <c r="BC17" s="62">
        <v>0.99363476037979126</v>
      </c>
      <c r="BD17" s="63">
        <v>1</v>
      </c>
    </row>
    <row r="18" spans="1:56" x14ac:dyDescent="0.3">
      <c r="A18" s="47">
        <v>45017</v>
      </c>
      <c r="B18" s="48">
        <v>7</v>
      </c>
      <c r="C18" s="49">
        <v>55</v>
      </c>
      <c r="D18" s="50">
        <v>4.9624061584472656</v>
      </c>
      <c r="E18" s="49">
        <v>14</v>
      </c>
      <c r="F18" s="49">
        <v>11</v>
      </c>
      <c r="G18" s="49">
        <v>18</v>
      </c>
      <c r="H18" s="51">
        <v>2468800</v>
      </c>
      <c r="I18" s="52">
        <v>352685.71428571426</v>
      </c>
      <c r="J18" s="53">
        <v>325000</v>
      </c>
      <c r="K18" s="54">
        <v>139.71427917480469</v>
      </c>
      <c r="L18" s="54">
        <v>76</v>
      </c>
      <c r="M18" s="55">
        <v>0.99434328079223633</v>
      </c>
      <c r="N18" s="55">
        <v>0.98919540643692017</v>
      </c>
      <c r="O18" s="55">
        <v>0.99173301458358765</v>
      </c>
      <c r="P18" s="56">
        <v>0.99631482362747192</v>
      </c>
      <c r="Q18" s="52">
        <v>397398.89090909093</v>
      </c>
      <c r="R18" s="53">
        <v>379900</v>
      </c>
      <c r="S18" s="54">
        <v>108.98181915283203</v>
      </c>
      <c r="T18" s="54">
        <v>82</v>
      </c>
      <c r="U18" s="55">
        <v>0.99144226312637329</v>
      </c>
      <c r="V18" s="56">
        <v>1</v>
      </c>
      <c r="W18" s="53">
        <v>381907.14285714284</v>
      </c>
      <c r="X18" s="53">
        <v>394500</v>
      </c>
      <c r="Y18" s="52">
        <v>402427.27272727271</v>
      </c>
      <c r="Z18" s="53">
        <v>369900</v>
      </c>
      <c r="AA18" s="54">
        <v>82.909088134765625</v>
      </c>
      <c r="AB18" s="54">
        <v>83</v>
      </c>
      <c r="AC18" s="55">
        <v>0.99829751253128052</v>
      </c>
      <c r="AD18" s="56">
        <v>1</v>
      </c>
      <c r="AE18" s="52">
        <v>404479</v>
      </c>
      <c r="AF18" s="53">
        <v>389950</v>
      </c>
      <c r="AG18" s="54">
        <v>113.66666412353516</v>
      </c>
      <c r="AH18" s="54">
        <v>94.5</v>
      </c>
      <c r="AI18" s="55">
        <v>1.0052508115768433</v>
      </c>
      <c r="AJ18" s="56">
        <v>1</v>
      </c>
      <c r="AK18" s="57">
        <v>28</v>
      </c>
      <c r="AL18" s="58">
        <v>10594885</v>
      </c>
      <c r="AM18" s="59">
        <v>64</v>
      </c>
      <c r="AN18" s="60">
        <v>36</v>
      </c>
      <c r="AO18" s="61">
        <v>378388.75</v>
      </c>
      <c r="AP18" s="58">
        <v>372257</v>
      </c>
      <c r="AQ18" s="59">
        <v>83.392860412597656</v>
      </c>
      <c r="AR18" s="59">
        <v>45</v>
      </c>
      <c r="AS18" s="62">
        <v>0.99252063035964966</v>
      </c>
      <c r="AT18" s="62">
        <v>0.99237912893295288</v>
      </c>
      <c r="AU18" s="62">
        <v>0.9851493239402771</v>
      </c>
      <c r="AV18" s="63">
        <v>0.98723393678665161</v>
      </c>
      <c r="AW18" s="58">
        <v>407559.15625</v>
      </c>
      <c r="AX18" s="58">
        <v>385000</v>
      </c>
      <c r="AY18" s="61">
        <v>392467.05555555556</v>
      </c>
      <c r="AZ18" s="58">
        <v>377450</v>
      </c>
      <c r="BA18" s="59">
        <v>91.583335876464844</v>
      </c>
      <c r="BB18" s="59">
        <v>63.5</v>
      </c>
      <c r="BC18" s="62">
        <v>0.99551290273666382</v>
      </c>
      <c r="BD18" s="63">
        <v>1</v>
      </c>
    </row>
    <row r="19" spans="1:56" x14ac:dyDescent="0.3">
      <c r="A19" s="47">
        <v>44986</v>
      </c>
      <c r="B19" s="48">
        <v>10</v>
      </c>
      <c r="C19" s="49">
        <v>55</v>
      </c>
      <c r="D19" s="50">
        <v>4.230769157409668</v>
      </c>
      <c r="E19" s="49">
        <v>8</v>
      </c>
      <c r="F19" s="49">
        <v>7</v>
      </c>
      <c r="G19" s="49">
        <v>16</v>
      </c>
      <c r="H19" s="51">
        <v>4189712</v>
      </c>
      <c r="I19" s="52">
        <v>418971.2</v>
      </c>
      <c r="J19" s="53">
        <v>408500</v>
      </c>
      <c r="K19" s="54">
        <v>58</v>
      </c>
      <c r="L19" s="54">
        <v>27</v>
      </c>
      <c r="M19" s="55">
        <v>0.99227547645568848</v>
      </c>
      <c r="N19" s="55">
        <v>0.99761843681335449</v>
      </c>
      <c r="O19" s="55">
        <v>0.98413211107254028</v>
      </c>
      <c r="P19" s="56">
        <v>0.98443949222564697</v>
      </c>
      <c r="Q19" s="52">
        <v>406113.43636363634</v>
      </c>
      <c r="R19" s="53">
        <v>383000</v>
      </c>
      <c r="S19" s="54">
        <v>108.45454406738281</v>
      </c>
      <c r="T19" s="54">
        <v>74</v>
      </c>
      <c r="U19" s="55">
        <v>0.99570035934448242</v>
      </c>
      <c r="V19" s="56">
        <v>1</v>
      </c>
      <c r="W19" s="53">
        <v>442112.5</v>
      </c>
      <c r="X19" s="53">
        <v>399950</v>
      </c>
      <c r="Y19" s="52">
        <v>372117.57142857142</v>
      </c>
      <c r="Z19" s="53">
        <v>394900</v>
      </c>
      <c r="AA19" s="54">
        <v>130.28572082519531</v>
      </c>
      <c r="AB19" s="54">
        <v>76</v>
      </c>
      <c r="AC19" s="55">
        <v>1.0010272264480591</v>
      </c>
      <c r="AD19" s="56">
        <v>1</v>
      </c>
      <c r="AE19" s="52">
        <v>375879.1875</v>
      </c>
      <c r="AF19" s="53">
        <v>389900</v>
      </c>
      <c r="AG19" s="54">
        <v>122.1875</v>
      </c>
      <c r="AH19" s="54">
        <v>70.5</v>
      </c>
      <c r="AI19" s="55">
        <v>1.0003308057785034</v>
      </c>
      <c r="AJ19" s="56">
        <v>1</v>
      </c>
      <c r="AK19" s="57">
        <v>21</v>
      </c>
      <c r="AL19" s="58">
        <v>8126085</v>
      </c>
      <c r="AM19" s="59">
        <v>50</v>
      </c>
      <c r="AN19" s="60">
        <v>25</v>
      </c>
      <c r="AO19" s="61">
        <v>386956.42857142858</v>
      </c>
      <c r="AP19" s="58">
        <v>379900</v>
      </c>
      <c r="AQ19" s="59">
        <v>64.619049072265625</v>
      </c>
      <c r="AR19" s="59">
        <v>31</v>
      </c>
      <c r="AS19" s="62">
        <v>0.9919130802154541</v>
      </c>
      <c r="AT19" s="62">
        <v>0.99523693323135376</v>
      </c>
      <c r="AU19" s="62">
        <v>0.98295480012893677</v>
      </c>
      <c r="AV19" s="63">
        <v>0.98360657691955566</v>
      </c>
      <c r="AW19" s="58">
        <v>414741.72</v>
      </c>
      <c r="AX19" s="58">
        <v>382450</v>
      </c>
      <c r="AY19" s="61">
        <v>388084.56</v>
      </c>
      <c r="AZ19" s="58">
        <v>384900</v>
      </c>
      <c r="BA19" s="59">
        <v>95.400001525878906</v>
      </c>
      <c r="BB19" s="59">
        <v>41</v>
      </c>
      <c r="BC19" s="62">
        <v>0.99428772926330566</v>
      </c>
      <c r="BD19" s="63">
        <v>1</v>
      </c>
    </row>
    <row r="20" spans="1:56" x14ac:dyDescent="0.3">
      <c r="A20" s="47">
        <v>44958</v>
      </c>
      <c r="B20" s="48">
        <v>6</v>
      </c>
      <c r="C20" s="49">
        <v>57</v>
      </c>
      <c r="D20" s="50">
        <v>4.4129033088684082</v>
      </c>
      <c r="E20" s="49">
        <v>21</v>
      </c>
      <c r="F20" s="49">
        <v>13</v>
      </c>
      <c r="G20" s="49">
        <v>21</v>
      </c>
      <c r="H20" s="51">
        <v>2198414</v>
      </c>
      <c r="I20" s="52">
        <v>366402.33333333331</v>
      </c>
      <c r="J20" s="53">
        <v>352957</v>
      </c>
      <c r="K20" s="54">
        <v>73</v>
      </c>
      <c r="L20" s="54">
        <v>51.5</v>
      </c>
      <c r="M20" s="55">
        <v>0.98484927415847778</v>
      </c>
      <c r="N20" s="55">
        <v>0.98923683166503906</v>
      </c>
      <c r="O20" s="55">
        <v>0.97963017225265503</v>
      </c>
      <c r="P20" s="56">
        <v>0.98636364936828613</v>
      </c>
      <c r="Q20" s="52">
        <v>410658.98245614034</v>
      </c>
      <c r="R20" s="53">
        <v>392000</v>
      </c>
      <c r="S20" s="54">
        <v>98.912277221679688</v>
      </c>
      <c r="T20" s="54">
        <v>54</v>
      </c>
      <c r="U20" s="55">
        <v>0.99477142095565796</v>
      </c>
      <c r="V20" s="56">
        <v>1</v>
      </c>
      <c r="W20" s="53">
        <v>412757.47619047621</v>
      </c>
      <c r="X20" s="53">
        <v>375000</v>
      </c>
      <c r="Y20" s="52">
        <v>391565.53846153844</v>
      </c>
      <c r="Z20" s="53">
        <v>384900</v>
      </c>
      <c r="AA20" s="54">
        <v>100.15384674072266</v>
      </c>
      <c r="AB20" s="54">
        <v>41</v>
      </c>
      <c r="AC20" s="55">
        <v>0.99076926708221436</v>
      </c>
      <c r="AD20" s="56">
        <v>0.98919540643692017</v>
      </c>
      <c r="AE20" s="52">
        <v>392987.80952380953</v>
      </c>
      <c r="AF20" s="53">
        <v>385000</v>
      </c>
      <c r="AG20" s="54">
        <v>72.333335876464844</v>
      </c>
      <c r="AH20" s="54">
        <v>31</v>
      </c>
      <c r="AI20" s="55">
        <v>0.99636322259902954</v>
      </c>
      <c r="AJ20" s="56">
        <v>1</v>
      </c>
      <c r="AK20" s="57">
        <v>11</v>
      </c>
      <c r="AL20" s="58">
        <v>3936373</v>
      </c>
      <c r="AM20" s="59">
        <v>42</v>
      </c>
      <c r="AN20" s="60">
        <v>18</v>
      </c>
      <c r="AO20" s="61">
        <v>357852.09090909088</v>
      </c>
      <c r="AP20" s="58">
        <v>364034</v>
      </c>
      <c r="AQ20" s="59">
        <v>70.636360168457031</v>
      </c>
      <c r="AR20" s="59">
        <v>54</v>
      </c>
      <c r="AS20" s="62">
        <v>0.99158364534378052</v>
      </c>
      <c r="AT20" s="62">
        <v>0.98701298236846924</v>
      </c>
      <c r="AU20" s="62">
        <v>0.98188447952270508</v>
      </c>
      <c r="AV20" s="63">
        <v>0.97272729873657227</v>
      </c>
      <c r="AW20" s="58">
        <v>409528.23809523811</v>
      </c>
      <c r="AX20" s="58">
        <v>372450</v>
      </c>
      <c r="AY20" s="61">
        <v>394293.94444444444</v>
      </c>
      <c r="AZ20" s="58">
        <v>382400</v>
      </c>
      <c r="BA20" s="59">
        <v>81.833335876464844</v>
      </c>
      <c r="BB20" s="59">
        <v>38</v>
      </c>
      <c r="BC20" s="62">
        <v>0.99166679382324219</v>
      </c>
      <c r="BD20" s="63">
        <v>0.99275511503219604</v>
      </c>
    </row>
    <row r="21" spans="1:56" x14ac:dyDescent="0.3">
      <c r="A21" s="47">
        <v>44927</v>
      </c>
      <c r="B21" s="48">
        <v>5</v>
      </c>
      <c r="C21" s="49">
        <v>57</v>
      </c>
      <c r="D21" s="50">
        <v>4.3291139602661133</v>
      </c>
      <c r="E21" s="49">
        <v>21</v>
      </c>
      <c r="F21" s="49">
        <v>5</v>
      </c>
      <c r="G21" s="49">
        <v>13</v>
      </c>
      <c r="H21" s="51">
        <v>1737959</v>
      </c>
      <c r="I21" s="52">
        <v>347591.8</v>
      </c>
      <c r="J21" s="53">
        <v>364034</v>
      </c>
      <c r="K21" s="54">
        <v>67.800003051757813</v>
      </c>
      <c r="L21" s="54">
        <v>69</v>
      </c>
      <c r="M21" s="55">
        <v>0.99966484308242798</v>
      </c>
      <c r="N21" s="55">
        <v>0.98701298236846924</v>
      </c>
      <c r="O21" s="55">
        <v>0.98458963632583618</v>
      </c>
      <c r="P21" s="56">
        <v>0.96569252014160156</v>
      </c>
      <c r="Q21" s="52">
        <v>398600.3859649123</v>
      </c>
      <c r="R21" s="53">
        <v>389900</v>
      </c>
      <c r="S21" s="54">
        <v>108.89473724365234</v>
      </c>
      <c r="T21" s="54">
        <v>83</v>
      </c>
      <c r="U21" s="55">
        <v>0.99428993463516235</v>
      </c>
      <c r="V21" s="56">
        <v>1</v>
      </c>
      <c r="W21" s="53">
        <v>406299</v>
      </c>
      <c r="X21" s="53">
        <v>369900</v>
      </c>
      <c r="Y21" s="52">
        <v>401387.8</v>
      </c>
      <c r="Z21" s="53">
        <v>343039</v>
      </c>
      <c r="AA21" s="54">
        <v>34.200000762939453</v>
      </c>
      <c r="AB21" s="54">
        <v>26</v>
      </c>
      <c r="AC21" s="55">
        <v>0.99400025606155396</v>
      </c>
      <c r="AD21" s="56">
        <v>1</v>
      </c>
      <c r="AE21" s="52">
        <v>400592.30769230769</v>
      </c>
      <c r="AF21" s="53">
        <v>409500</v>
      </c>
      <c r="AG21" s="54">
        <v>69.076919555664063</v>
      </c>
      <c r="AH21" s="54">
        <v>49</v>
      </c>
      <c r="AI21" s="55">
        <v>0.99638926982879639</v>
      </c>
      <c r="AJ21" s="56">
        <v>1</v>
      </c>
      <c r="AK21" s="57">
        <v>5</v>
      </c>
      <c r="AL21" s="58">
        <v>1737959</v>
      </c>
      <c r="AM21" s="59">
        <v>21</v>
      </c>
      <c r="AN21" s="60">
        <v>5</v>
      </c>
      <c r="AO21" s="61">
        <v>347591.8</v>
      </c>
      <c r="AP21" s="58">
        <v>364034</v>
      </c>
      <c r="AQ21" s="59">
        <v>67.800003051757813</v>
      </c>
      <c r="AR21" s="59">
        <v>69</v>
      </c>
      <c r="AS21" s="62">
        <v>0.99966484308242798</v>
      </c>
      <c r="AT21" s="62">
        <v>0.98701298236846924</v>
      </c>
      <c r="AU21" s="62">
        <v>0.98458963632583618</v>
      </c>
      <c r="AV21" s="63">
        <v>0.96569252014160156</v>
      </c>
      <c r="AW21" s="58">
        <v>406299</v>
      </c>
      <c r="AX21" s="58">
        <v>369900</v>
      </c>
      <c r="AY21" s="61">
        <v>401387.8</v>
      </c>
      <c r="AZ21" s="58">
        <v>343039</v>
      </c>
      <c r="BA21" s="59">
        <v>34.200000762939453</v>
      </c>
      <c r="BB21" s="59">
        <v>26</v>
      </c>
      <c r="BC21" s="62">
        <v>0.99400025606155396</v>
      </c>
      <c r="BD21" s="63">
        <v>1</v>
      </c>
    </row>
    <row r="22" spans="1:56" x14ac:dyDescent="0.3">
      <c r="A22" s="47">
        <v>44896</v>
      </c>
      <c r="B22" s="48">
        <v>7</v>
      </c>
      <c r="C22" s="49">
        <v>46</v>
      </c>
      <c r="D22" s="50">
        <v>3.3865032196044922</v>
      </c>
      <c r="E22" s="49">
        <v>9</v>
      </c>
      <c r="F22" s="49">
        <v>8</v>
      </c>
      <c r="G22" s="49">
        <v>11</v>
      </c>
      <c r="H22" s="51">
        <v>2287950</v>
      </c>
      <c r="I22" s="52">
        <v>326850</v>
      </c>
      <c r="J22" s="53">
        <v>339900</v>
      </c>
      <c r="K22" s="54">
        <v>132.85714721679688</v>
      </c>
      <c r="L22" s="54">
        <v>85</v>
      </c>
      <c r="M22" s="55">
        <v>1.007693886756897</v>
      </c>
      <c r="N22" s="55">
        <v>0.99738383293151855</v>
      </c>
      <c r="O22" s="55">
        <v>0.99022459983825684</v>
      </c>
      <c r="P22" s="56">
        <v>0.98265397548675537</v>
      </c>
      <c r="Q22" s="52">
        <v>403808.30434782611</v>
      </c>
      <c r="R22" s="53">
        <v>402400</v>
      </c>
      <c r="S22" s="54">
        <v>110.08695983886719</v>
      </c>
      <c r="T22" s="54">
        <v>93</v>
      </c>
      <c r="U22" s="55">
        <v>0.99541497230529785</v>
      </c>
      <c r="V22" s="56">
        <v>1</v>
      </c>
      <c r="W22" s="53">
        <v>426669.88888888888</v>
      </c>
      <c r="X22" s="53">
        <v>392329</v>
      </c>
      <c r="Y22" s="52">
        <v>346391.125</v>
      </c>
      <c r="Z22" s="53">
        <v>362450</v>
      </c>
      <c r="AA22" s="54">
        <v>110.75</v>
      </c>
      <c r="AB22" s="54">
        <v>59</v>
      </c>
      <c r="AC22" s="55">
        <v>0.97176063060760498</v>
      </c>
      <c r="AD22" s="56">
        <v>0.96276593208312988</v>
      </c>
      <c r="AE22" s="52">
        <v>367572.72727272729</v>
      </c>
      <c r="AF22" s="53">
        <v>385000</v>
      </c>
      <c r="AG22" s="54">
        <v>82.272727966308594</v>
      </c>
      <c r="AH22" s="54">
        <v>69</v>
      </c>
      <c r="AI22" s="55">
        <v>0.98872661590576172</v>
      </c>
      <c r="AJ22" s="56">
        <v>1</v>
      </c>
      <c r="AK22" s="57">
        <v>163</v>
      </c>
      <c r="AL22" s="58">
        <v>57485554</v>
      </c>
      <c r="AM22" s="59">
        <v>214</v>
      </c>
      <c r="AN22" s="60">
        <v>145</v>
      </c>
      <c r="AO22" s="61">
        <v>352672.11042944784</v>
      </c>
      <c r="AP22" s="58">
        <v>326526</v>
      </c>
      <c r="AQ22" s="59">
        <v>55.840492248535156</v>
      </c>
      <c r="AR22" s="59">
        <v>14</v>
      </c>
      <c r="AS22" s="62">
        <v>1.0016815662384033</v>
      </c>
      <c r="AT22" s="62">
        <v>1</v>
      </c>
      <c r="AU22" s="62">
        <v>1.0003887414932251</v>
      </c>
      <c r="AV22" s="63">
        <v>1</v>
      </c>
      <c r="AW22" s="58">
        <v>375785.95794392523</v>
      </c>
      <c r="AX22" s="58">
        <v>339900</v>
      </c>
      <c r="AY22" s="61">
        <v>351523.11034482758</v>
      </c>
      <c r="AZ22" s="58">
        <v>328000</v>
      </c>
      <c r="BA22" s="59">
        <v>60.089656829833984</v>
      </c>
      <c r="BB22" s="59">
        <v>18</v>
      </c>
      <c r="BC22" s="62">
        <v>0.99966210126876831</v>
      </c>
      <c r="BD22" s="63">
        <v>1</v>
      </c>
    </row>
    <row r="23" spans="1:56" x14ac:dyDescent="0.3">
      <c r="A23" s="47">
        <v>44866</v>
      </c>
      <c r="B23" s="48">
        <v>11</v>
      </c>
      <c r="C23" s="49">
        <v>55</v>
      </c>
      <c r="D23" s="50">
        <v>3.8596491813659668</v>
      </c>
      <c r="E23" s="49">
        <v>10</v>
      </c>
      <c r="F23" s="49">
        <v>5</v>
      </c>
      <c r="G23" s="49">
        <v>10</v>
      </c>
      <c r="H23" s="51">
        <v>3923800</v>
      </c>
      <c r="I23" s="52">
        <v>356709.09090909088</v>
      </c>
      <c r="J23" s="53">
        <v>315500</v>
      </c>
      <c r="K23" s="54">
        <v>68.090911865234375</v>
      </c>
      <c r="L23" s="54">
        <v>70</v>
      </c>
      <c r="M23" s="55">
        <v>0.99207550287246704</v>
      </c>
      <c r="N23" s="55">
        <v>1</v>
      </c>
      <c r="O23" s="55">
        <v>0.98024845123291016</v>
      </c>
      <c r="P23" s="56">
        <v>1</v>
      </c>
      <c r="Q23" s="52">
        <v>398281.49090909091</v>
      </c>
      <c r="R23" s="53">
        <v>394900</v>
      </c>
      <c r="S23" s="54">
        <v>112.59999847412109</v>
      </c>
      <c r="T23" s="54">
        <v>82</v>
      </c>
      <c r="U23" s="55">
        <v>0.99235737323760986</v>
      </c>
      <c r="V23" s="56">
        <v>1</v>
      </c>
      <c r="W23" s="53">
        <v>357990</v>
      </c>
      <c r="X23" s="53">
        <v>302500</v>
      </c>
      <c r="Y23" s="52">
        <v>353700</v>
      </c>
      <c r="Z23" s="53">
        <v>329500</v>
      </c>
      <c r="AA23" s="54">
        <v>122.80000305175781</v>
      </c>
      <c r="AB23" s="54">
        <v>119</v>
      </c>
      <c r="AC23" s="55">
        <v>0.99951016902923584</v>
      </c>
      <c r="AD23" s="56">
        <v>0.98513013124465942</v>
      </c>
      <c r="AE23" s="52">
        <v>359380</v>
      </c>
      <c r="AF23" s="53">
        <v>352250</v>
      </c>
      <c r="AG23" s="54">
        <v>75.599998474121094</v>
      </c>
      <c r="AH23" s="54">
        <v>66</v>
      </c>
      <c r="AI23" s="55">
        <v>0.99251765012741089</v>
      </c>
      <c r="AJ23" s="56">
        <v>1</v>
      </c>
      <c r="AK23" s="57">
        <v>156</v>
      </c>
      <c r="AL23" s="58">
        <v>55197604</v>
      </c>
      <c r="AM23" s="59">
        <v>205</v>
      </c>
      <c r="AN23" s="60">
        <v>137</v>
      </c>
      <c r="AO23" s="61">
        <v>353830.79487179487</v>
      </c>
      <c r="AP23" s="58">
        <v>326263</v>
      </c>
      <c r="AQ23" s="59">
        <v>52.384616851806641</v>
      </c>
      <c r="AR23" s="59">
        <v>12.5</v>
      </c>
      <c r="AS23" s="62">
        <v>1.0014117956161499</v>
      </c>
      <c r="AT23" s="62">
        <v>1</v>
      </c>
      <c r="AU23" s="62">
        <v>1.0008448362350464</v>
      </c>
      <c r="AV23" s="63">
        <v>1</v>
      </c>
      <c r="AW23" s="58">
        <v>373552.02926829271</v>
      </c>
      <c r="AX23" s="58">
        <v>339900</v>
      </c>
      <c r="AY23" s="61">
        <v>351822.78832116787</v>
      </c>
      <c r="AZ23" s="58">
        <v>324900</v>
      </c>
      <c r="BA23" s="59">
        <v>57.131385803222656</v>
      </c>
      <c r="BB23" s="59">
        <v>14</v>
      </c>
      <c r="BC23" s="62">
        <v>1.0012913942337036</v>
      </c>
      <c r="BD23" s="63">
        <v>1</v>
      </c>
    </row>
    <row r="24" spans="1:56" x14ac:dyDescent="0.3">
      <c r="A24" s="47">
        <v>44835</v>
      </c>
      <c r="B24" s="48">
        <v>11</v>
      </c>
      <c r="C24" s="49">
        <v>52</v>
      </c>
      <c r="D24" s="50">
        <v>3.4475138187408447</v>
      </c>
      <c r="E24" s="49">
        <v>13</v>
      </c>
      <c r="F24" s="49">
        <v>13</v>
      </c>
      <c r="G24" s="49">
        <v>15</v>
      </c>
      <c r="H24" s="51">
        <v>3796906</v>
      </c>
      <c r="I24" s="52">
        <v>345173.27272727271</v>
      </c>
      <c r="J24" s="53">
        <v>327000</v>
      </c>
      <c r="K24" s="54">
        <v>47.636363983154297</v>
      </c>
      <c r="L24" s="54">
        <v>18</v>
      </c>
      <c r="M24" s="55">
        <v>1.0023758411407471</v>
      </c>
      <c r="N24" s="55">
        <v>1</v>
      </c>
      <c r="O24" s="55">
        <v>0.99958193302154541</v>
      </c>
      <c r="P24" s="56">
        <v>1</v>
      </c>
      <c r="Q24" s="52">
        <v>399647.73076923075</v>
      </c>
      <c r="R24" s="53">
        <v>402400</v>
      </c>
      <c r="S24" s="54">
        <v>108.01923370361328</v>
      </c>
      <c r="T24" s="54">
        <v>73</v>
      </c>
      <c r="U24" s="55">
        <v>0.99539929628372192</v>
      </c>
      <c r="V24" s="56">
        <v>1</v>
      </c>
      <c r="W24" s="53">
        <v>385110.38461538462</v>
      </c>
      <c r="X24" s="53">
        <v>409900</v>
      </c>
      <c r="Y24" s="52">
        <v>362485.53846153844</v>
      </c>
      <c r="Z24" s="53">
        <v>330000</v>
      </c>
      <c r="AA24" s="54">
        <v>46.846153259277344</v>
      </c>
      <c r="AB24" s="54">
        <v>47</v>
      </c>
      <c r="AC24" s="55">
        <v>0.98836350440979004</v>
      </c>
      <c r="AD24" s="56">
        <v>1</v>
      </c>
      <c r="AE24" s="52">
        <v>357640</v>
      </c>
      <c r="AF24" s="53">
        <v>330000</v>
      </c>
      <c r="AG24" s="54">
        <v>56.266666412353516</v>
      </c>
      <c r="AH24" s="54">
        <v>67</v>
      </c>
      <c r="AI24" s="55">
        <v>0.99095010757446289</v>
      </c>
      <c r="AJ24" s="56">
        <v>1</v>
      </c>
      <c r="AK24" s="57">
        <v>145</v>
      </c>
      <c r="AL24" s="58">
        <v>51273804</v>
      </c>
      <c r="AM24" s="59">
        <v>195</v>
      </c>
      <c r="AN24" s="60">
        <v>132</v>
      </c>
      <c r="AO24" s="61">
        <v>353612.44137931033</v>
      </c>
      <c r="AP24" s="58">
        <v>326526</v>
      </c>
      <c r="AQ24" s="59">
        <v>51.193103790283203</v>
      </c>
      <c r="AR24" s="59">
        <v>10</v>
      </c>
      <c r="AS24" s="62">
        <v>1.0021200180053711</v>
      </c>
      <c r="AT24" s="62">
        <v>1</v>
      </c>
      <c r="AU24" s="62">
        <v>1.0024073123931885</v>
      </c>
      <c r="AV24" s="63">
        <v>1</v>
      </c>
      <c r="AW24" s="58">
        <v>374350.08205128205</v>
      </c>
      <c r="AX24" s="58">
        <v>339900</v>
      </c>
      <c r="AY24" s="61">
        <v>351751.68181818182</v>
      </c>
      <c r="AZ24" s="58">
        <v>324900</v>
      </c>
      <c r="BA24" s="59">
        <v>54.643939971923828</v>
      </c>
      <c r="BB24" s="59">
        <v>12.5</v>
      </c>
      <c r="BC24" s="62">
        <v>1.0013588666915894</v>
      </c>
      <c r="BD24" s="63">
        <v>1</v>
      </c>
    </row>
    <row r="25" spans="1:56" x14ac:dyDescent="0.3">
      <c r="A25" s="47">
        <v>44805</v>
      </c>
      <c r="B25" s="48">
        <v>15</v>
      </c>
      <c r="C25" s="49">
        <v>50</v>
      </c>
      <c r="D25" s="50">
        <v>3.2967033386230469</v>
      </c>
      <c r="E25" s="49">
        <v>19</v>
      </c>
      <c r="F25" s="49">
        <v>13</v>
      </c>
      <c r="G25" s="49">
        <v>17</v>
      </c>
      <c r="H25" s="51">
        <v>5534488</v>
      </c>
      <c r="I25" s="52">
        <v>368965.86666666664</v>
      </c>
      <c r="J25" s="53">
        <v>326000</v>
      </c>
      <c r="K25" s="54">
        <v>55.933334350585938</v>
      </c>
      <c r="L25" s="54">
        <v>7</v>
      </c>
      <c r="M25" s="55">
        <v>0.99217665195465088</v>
      </c>
      <c r="N25" s="55">
        <v>1</v>
      </c>
      <c r="O25" s="55">
        <v>0.99832415580749512</v>
      </c>
      <c r="P25" s="56">
        <v>1</v>
      </c>
      <c r="Q25" s="52">
        <v>399788</v>
      </c>
      <c r="R25" s="53">
        <v>396000</v>
      </c>
      <c r="S25" s="54">
        <v>98.300003051757813</v>
      </c>
      <c r="T25" s="54">
        <v>82</v>
      </c>
      <c r="U25" s="55">
        <v>0.99579757452011108</v>
      </c>
      <c r="V25" s="56">
        <v>1</v>
      </c>
      <c r="W25" s="53">
        <v>423665.89473684208</v>
      </c>
      <c r="X25" s="53">
        <v>390000</v>
      </c>
      <c r="Y25" s="52">
        <v>348994.07692307694</v>
      </c>
      <c r="Z25" s="53">
        <v>312500</v>
      </c>
      <c r="AA25" s="54">
        <v>88.076919555664063</v>
      </c>
      <c r="AB25" s="54">
        <v>37</v>
      </c>
      <c r="AC25" s="55">
        <v>0.99538922309875488</v>
      </c>
      <c r="AD25" s="56">
        <v>1</v>
      </c>
      <c r="AE25" s="52">
        <v>358588.76470588235</v>
      </c>
      <c r="AF25" s="53">
        <v>339900</v>
      </c>
      <c r="AG25" s="54">
        <v>75.76470947265625</v>
      </c>
      <c r="AH25" s="54">
        <v>24</v>
      </c>
      <c r="AI25" s="55">
        <v>1.0008445978164673</v>
      </c>
      <c r="AJ25" s="56">
        <v>1</v>
      </c>
      <c r="AK25" s="57">
        <v>134</v>
      </c>
      <c r="AL25" s="58">
        <v>47476898</v>
      </c>
      <c r="AM25" s="59">
        <v>182</v>
      </c>
      <c r="AN25" s="60">
        <v>119</v>
      </c>
      <c r="AO25" s="61">
        <v>354305.2089552239</v>
      </c>
      <c r="AP25" s="58">
        <v>326263</v>
      </c>
      <c r="AQ25" s="59">
        <v>51.485073089599609</v>
      </c>
      <c r="AR25" s="59">
        <v>9.5</v>
      </c>
      <c r="AS25" s="62">
        <v>1.0020990371704102</v>
      </c>
      <c r="AT25" s="62">
        <v>1</v>
      </c>
      <c r="AU25" s="62">
        <v>1.0026391744613647</v>
      </c>
      <c r="AV25" s="63">
        <v>1</v>
      </c>
      <c r="AW25" s="58">
        <v>373581.48901098903</v>
      </c>
      <c r="AX25" s="58">
        <v>339900</v>
      </c>
      <c r="AY25" s="61">
        <v>350579.07563025207</v>
      </c>
      <c r="AZ25" s="58">
        <v>324900</v>
      </c>
      <c r="BA25" s="59">
        <v>55.495800018310547</v>
      </c>
      <c r="BB25" s="59">
        <v>12</v>
      </c>
      <c r="BC25" s="62">
        <v>1.0027785301208496</v>
      </c>
      <c r="BD25" s="63">
        <v>1</v>
      </c>
    </row>
    <row r="26" spans="1:56" x14ac:dyDescent="0.3">
      <c r="A26" s="47">
        <v>44774</v>
      </c>
      <c r="B26" s="48">
        <v>15</v>
      </c>
      <c r="C26" s="49">
        <v>52</v>
      </c>
      <c r="D26" s="50">
        <v>3.4860334396362305</v>
      </c>
      <c r="E26" s="49">
        <v>27</v>
      </c>
      <c r="F26" s="49">
        <v>12</v>
      </c>
      <c r="G26" s="49">
        <v>17</v>
      </c>
      <c r="H26" s="51">
        <v>5137173</v>
      </c>
      <c r="I26" s="52">
        <v>342478.2</v>
      </c>
      <c r="J26" s="53">
        <v>319000</v>
      </c>
      <c r="K26" s="54">
        <v>34.799999237060547</v>
      </c>
      <c r="L26" s="54">
        <v>9</v>
      </c>
      <c r="M26" s="55">
        <v>1.0012409687042236</v>
      </c>
      <c r="N26" s="55">
        <v>1</v>
      </c>
      <c r="O26" s="55">
        <v>1.0009669065475464</v>
      </c>
      <c r="P26" s="56">
        <v>1</v>
      </c>
      <c r="Q26" s="52">
        <v>383588.46153846156</v>
      </c>
      <c r="R26" s="53">
        <v>381450</v>
      </c>
      <c r="S26" s="54">
        <v>82.307693481445313</v>
      </c>
      <c r="T26" s="54">
        <v>57</v>
      </c>
      <c r="U26" s="55">
        <v>0.99547785520553589</v>
      </c>
      <c r="V26" s="56">
        <v>1</v>
      </c>
      <c r="W26" s="53">
        <v>361759.25925925927</v>
      </c>
      <c r="X26" s="53">
        <v>329500</v>
      </c>
      <c r="Y26" s="52">
        <v>330250</v>
      </c>
      <c r="Z26" s="53">
        <v>319000</v>
      </c>
      <c r="AA26" s="54">
        <v>31.75</v>
      </c>
      <c r="AB26" s="54">
        <v>8.5</v>
      </c>
      <c r="AC26" s="55">
        <v>0.98920285701751709</v>
      </c>
      <c r="AD26" s="56">
        <v>0.98976337909698486</v>
      </c>
      <c r="AE26" s="52">
        <v>363707.0588235294</v>
      </c>
      <c r="AF26" s="53">
        <v>335000</v>
      </c>
      <c r="AG26" s="54">
        <v>77.882354736328125</v>
      </c>
      <c r="AH26" s="54">
        <v>18</v>
      </c>
      <c r="AI26" s="55">
        <v>1.0054467916488647</v>
      </c>
      <c r="AJ26" s="56">
        <v>1</v>
      </c>
      <c r="AK26" s="57">
        <v>119</v>
      </c>
      <c r="AL26" s="58">
        <v>41942410</v>
      </c>
      <c r="AM26" s="59">
        <v>163</v>
      </c>
      <c r="AN26" s="60">
        <v>106</v>
      </c>
      <c r="AO26" s="61">
        <v>352457.22689075628</v>
      </c>
      <c r="AP26" s="58">
        <v>326526</v>
      </c>
      <c r="AQ26" s="59">
        <v>50.924369812011719</v>
      </c>
      <c r="AR26" s="59">
        <v>10</v>
      </c>
      <c r="AS26" s="62">
        <v>1.003349781036377</v>
      </c>
      <c r="AT26" s="62">
        <v>1</v>
      </c>
      <c r="AU26" s="62">
        <v>1.003183126449585</v>
      </c>
      <c r="AV26" s="63">
        <v>1</v>
      </c>
      <c r="AW26" s="58">
        <v>367743.42944785277</v>
      </c>
      <c r="AX26" s="58">
        <v>333300</v>
      </c>
      <c r="AY26" s="61">
        <v>350773.46226415096</v>
      </c>
      <c r="AZ26" s="58">
        <v>324900</v>
      </c>
      <c r="BA26" s="59">
        <v>51.5</v>
      </c>
      <c r="BB26" s="59">
        <v>10</v>
      </c>
      <c r="BC26" s="62">
        <v>1.0036847591400146</v>
      </c>
      <c r="BD26" s="63">
        <v>1</v>
      </c>
    </row>
    <row r="27" spans="1:56" x14ac:dyDescent="0.3">
      <c r="A27" s="47">
        <v>44743</v>
      </c>
      <c r="B27" s="48">
        <v>13</v>
      </c>
      <c r="C27" s="49">
        <v>44</v>
      </c>
      <c r="D27" s="50">
        <v>2.9830508232116699</v>
      </c>
      <c r="E27" s="49">
        <v>18</v>
      </c>
      <c r="F27" s="49">
        <v>15</v>
      </c>
      <c r="G27" s="49">
        <v>18</v>
      </c>
      <c r="H27" s="51">
        <v>4930759</v>
      </c>
      <c r="I27" s="52">
        <v>379289.15384615387</v>
      </c>
      <c r="J27" s="53">
        <v>374658</v>
      </c>
      <c r="K27" s="54">
        <v>64.615386962890625</v>
      </c>
      <c r="L27" s="54">
        <v>52</v>
      </c>
      <c r="M27" s="55">
        <v>1.0003147125244141</v>
      </c>
      <c r="N27" s="55">
        <v>1</v>
      </c>
      <c r="O27" s="55">
        <v>1.0054714679718018</v>
      </c>
      <c r="P27" s="56">
        <v>1</v>
      </c>
      <c r="Q27" s="52">
        <v>385000.20454545453</v>
      </c>
      <c r="R27" s="53">
        <v>387450</v>
      </c>
      <c r="S27" s="54">
        <v>106.52272796630859</v>
      </c>
      <c r="T27" s="54">
        <v>81.5</v>
      </c>
      <c r="U27" s="55">
        <v>0.99392247200012207</v>
      </c>
      <c r="V27" s="56">
        <v>1</v>
      </c>
      <c r="W27" s="53">
        <v>389429.66666666669</v>
      </c>
      <c r="X27" s="53">
        <v>367017</v>
      </c>
      <c r="Y27" s="52">
        <v>345188.93333333335</v>
      </c>
      <c r="Z27" s="53">
        <v>319000</v>
      </c>
      <c r="AA27" s="54">
        <v>48</v>
      </c>
      <c r="AB27" s="54">
        <v>21</v>
      </c>
      <c r="AC27" s="55">
        <v>0.9960668683052063</v>
      </c>
      <c r="AD27" s="56">
        <v>1</v>
      </c>
      <c r="AE27" s="52">
        <v>347481.72222222225</v>
      </c>
      <c r="AF27" s="53">
        <v>321950</v>
      </c>
      <c r="AG27" s="54">
        <v>50.722221374511719</v>
      </c>
      <c r="AH27" s="54">
        <v>25</v>
      </c>
      <c r="AI27" s="55">
        <v>1.0015338659286499</v>
      </c>
      <c r="AJ27" s="56">
        <v>1</v>
      </c>
      <c r="AK27" s="57">
        <v>104</v>
      </c>
      <c r="AL27" s="58">
        <v>36805237</v>
      </c>
      <c r="AM27" s="59">
        <v>136</v>
      </c>
      <c r="AN27" s="60">
        <v>94</v>
      </c>
      <c r="AO27" s="61">
        <v>353896.50961538462</v>
      </c>
      <c r="AP27" s="58">
        <v>327263</v>
      </c>
      <c r="AQ27" s="59">
        <v>53.25</v>
      </c>
      <c r="AR27" s="59">
        <v>12.5</v>
      </c>
      <c r="AS27" s="62">
        <v>1.003653883934021</v>
      </c>
      <c r="AT27" s="62">
        <v>1</v>
      </c>
      <c r="AU27" s="62">
        <v>1.0035027265548706</v>
      </c>
      <c r="AV27" s="63">
        <v>1</v>
      </c>
      <c r="AW27" s="58">
        <v>368931.4632352941</v>
      </c>
      <c r="AX27" s="58">
        <v>337200</v>
      </c>
      <c r="AY27" s="61">
        <v>353393.47872340423</v>
      </c>
      <c r="AZ27" s="58">
        <v>328500</v>
      </c>
      <c r="BA27" s="59">
        <v>54.021278381347656</v>
      </c>
      <c r="BB27" s="59">
        <v>11</v>
      </c>
      <c r="BC27" s="62">
        <v>1.0055335760116577</v>
      </c>
      <c r="BD27" s="63">
        <v>1</v>
      </c>
    </row>
    <row r="28" spans="1:56" x14ac:dyDescent="0.3">
      <c r="A28" s="47">
        <v>44713</v>
      </c>
      <c r="B28" s="48">
        <v>18</v>
      </c>
      <c r="C28" s="49">
        <v>48</v>
      </c>
      <c r="D28" s="50">
        <v>3.3294796943664551</v>
      </c>
      <c r="E28" s="49">
        <v>14</v>
      </c>
      <c r="F28" s="49">
        <v>7</v>
      </c>
      <c r="G28" s="49">
        <v>16</v>
      </c>
      <c r="H28" s="51">
        <v>5954960</v>
      </c>
      <c r="I28" s="52">
        <v>330831.11111111112</v>
      </c>
      <c r="J28" s="53">
        <v>319000</v>
      </c>
      <c r="K28" s="54">
        <v>25.166666030883789</v>
      </c>
      <c r="L28" s="54">
        <v>1.5</v>
      </c>
      <c r="M28" s="55">
        <v>1.0017077922821045</v>
      </c>
      <c r="N28" s="55">
        <v>1</v>
      </c>
      <c r="O28" s="55">
        <v>1.0033890008926392</v>
      </c>
      <c r="P28" s="56">
        <v>1</v>
      </c>
      <c r="Q28" s="52">
        <v>380000.1875</v>
      </c>
      <c r="R28" s="53">
        <v>387450</v>
      </c>
      <c r="S28" s="54">
        <v>92.1875</v>
      </c>
      <c r="T28" s="54">
        <v>61</v>
      </c>
      <c r="U28" s="55">
        <v>0.99879145622253418</v>
      </c>
      <c r="V28" s="56">
        <v>1</v>
      </c>
      <c r="W28" s="53">
        <v>366364.28571428574</v>
      </c>
      <c r="X28" s="53">
        <v>337200</v>
      </c>
      <c r="Y28" s="52">
        <v>393594</v>
      </c>
      <c r="Z28" s="53">
        <v>374658</v>
      </c>
      <c r="AA28" s="54">
        <v>53.857143402099609</v>
      </c>
      <c r="AB28" s="54">
        <v>27</v>
      </c>
      <c r="AC28" s="55">
        <v>1.0086414813995361</v>
      </c>
      <c r="AD28" s="56">
        <v>1</v>
      </c>
      <c r="AE28" s="52">
        <v>373311.8125</v>
      </c>
      <c r="AF28" s="53">
        <v>357279</v>
      </c>
      <c r="AG28" s="54">
        <v>54.5</v>
      </c>
      <c r="AH28" s="54">
        <v>34.5</v>
      </c>
      <c r="AI28" s="55">
        <v>1.0061947107315063</v>
      </c>
      <c r="AJ28" s="56">
        <v>1</v>
      </c>
      <c r="AK28" s="57">
        <v>91</v>
      </c>
      <c r="AL28" s="58">
        <v>31874478</v>
      </c>
      <c r="AM28" s="59">
        <v>118</v>
      </c>
      <c r="AN28" s="60">
        <v>79</v>
      </c>
      <c r="AO28" s="61">
        <v>350268.98901098903</v>
      </c>
      <c r="AP28" s="58">
        <v>326526</v>
      </c>
      <c r="AQ28" s="59">
        <v>51.626373291015625</v>
      </c>
      <c r="AR28" s="59">
        <v>9</v>
      </c>
      <c r="AS28" s="62">
        <v>1.0041309595108032</v>
      </c>
      <c r="AT28" s="62">
        <v>1</v>
      </c>
      <c r="AU28" s="62">
        <v>1.0032215118408203</v>
      </c>
      <c r="AV28" s="63">
        <v>1</v>
      </c>
      <c r="AW28" s="58">
        <v>365804.61864406778</v>
      </c>
      <c r="AX28" s="58">
        <v>331650</v>
      </c>
      <c r="AY28" s="61">
        <v>354951.30379746837</v>
      </c>
      <c r="AZ28" s="58">
        <v>329000</v>
      </c>
      <c r="BA28" s="59">
        <v>55.164558410644531</v>
      </c>
      <c r="BB28" s="59">
        <v>9</v>
      </c>
      <c r="BC28" s="62">
        <v>1.0073310136795044</v>
      </c>
      <c r="BD28" s="63">
        <v>1</v>
      </c>
    </row>
    <row r="29" spans="1:56" x14ac:dyDescent="0.3">
      <c r="A29" s="47">
        <v>44682</v>
      </c>
      <c r="B29" s="48">
        <v>15</v>
      </c>
      <c r="C29" s="49">
        <v>45</v>
      </c>
      <c r="D29" s="50">
        <v>3.1578948497772217</v>
      </c>
      <c r="E29" s="49">
        <v>23</v>
      </c>
      <c r="F29" s="49">
        <v>13</v>
      </c>
      <c r="G29" s="49">
        <v>27</v>
      </c>
      <c r="H29" s="51">
        <v>5237948</v>
      </c>
      <c r="I29" s="52">
        <v>349196.53333333333</v>
      </c>
      <c r="J29" s="53">
        <v>329000</v>
      </c>
      <c r="K29" s="54">
        <v>50.733333587646484</v>
      </c>
      <c r="L29" s="54">
        <v>36</v>
      </c>
      <c r="M29" s="55">
        <v>1.0008763074874878</v>
      </c>
      <c r="N29" s="55">
        <v>1</v>
      </c>
      <c r="O29" s="55">
        <v>0.99737817049026489</v>
      </c>
      <c r="P29" s="56">
        <v>1</v>
      </c>
      <c r="Q29" s="52">
        <v>375790.37777777779</v>
      </c>
      <c r="R29" s="53">
        <v>385000</v>
      </c>
      <c r="S29" s="54">
        <v>98.288887023925781</v>
      </c>
      <c r="T29" s="54">
        <v>65</v>
      </c>
      <c r="U29" s="55">
        <v>1.0046573877334595</v>
      </c>
      <c r="V29" s="56">
        <v>1</v>
      </c>
      <c r="W29" s="53">
        <v>368265.21739130432</v>
      </c>
      <c r="X29" s="53">
        <v>328000</v>
      </c>
      <c r="Y29" s="52">
        <v>338723.07692307694</v>
      </c>
      <c r="Z29" s="53">
        <v>328000</v>
      </c>
      <c r="AA29" s="54">
        <v>37.230770111083984</v>
      </c>
      <c r="AB29" s="54">
        <v>6</v>
      </c>
      <c r="AC29" s="55">
        <v>1.0016419887542725</v>
      </c>
      <c r="AD29" s="56">
        <v>1</v>
      </c>
      <c r="AE29" s="52">
        <v>343010.40740740742</v>
      </c>
      <c r="AF29" s="53">
        <v>328000</v>
      </c>
      <c r="AG29" s="54">
        <v>46</v>
      </c>
      <c r="AH29" s="54">
        <v>6</v>
      </c>
      <c r="AI29" s="55">
        <v>1.0022982358932495</v>
      </c>
      <c r="AJ29" s="56">
        <v>1</v>
      </c>
      <c r="AK29" s="57">
        <v>73</v>
      </c>
      <c r="AL29" s="58">
        <v>25919518</v>
      </c>
      <c r="AM29" s="59">
        <v>104</v>
      </c>
      <c r="AN29" s="60">
        <v>72</v>
      </c>
      <c r="AO29" s="61">
        <v>355061.89041095891</v>
      </c>
      <c r="AP29" s="58">
        <v>329000</v>
      </c>
      <c r="AQ29" s="59">
        <v>58.150684356689453</v>
      </c>
      <c r="AR29" s="59">
        <v>14</v>
      </c>
      <c r="AS29" s="62">
        <v>1.0047284364700317</v>
      </c>
      <c r="AT29" s="62">
        <v>1</v>
      </c>
      <c r="AU29" s="62">
        <v>1.0031802654266357</v>
      </c>
      <c r="AV29" s="63">
        <v>1</v>
      </c>
      <c r="AW29" s="58">
        <v>365729.27884615387</v>
      </c>
      <c r="AX29" s="58">
        <v>329000</v>
      </c>
      <c r="AY29" s="61">
        <v>351194.375</v>
      </c>
      <c r="AZ29" s="58">
        <v>328500</v>
      </c>
      <c r="BA29" s="59">
        <v>55.291667938232422</v>
      </c>
      <c r="BB29" s="59">
        <v>9</v>
      </c>
      <c r="BC29" s="62">
        <v>1.0072035789489746</v>
      </c>
      <c r="BD29" s="63">
        <v>1</v>
      </c>
    </row>
    <row r="30" spans="1:56" x14ac:dyDescent="0.3">
      <c r="A30" s="47">
        <v>44652</v>
      </c>
      <c r="B30" s="48">
        <v>30</v>
      </c>
      <c r="C30" s="49">
        <v>44</v>
      </c>
      <c r="D30" s="50">
        <v>3.1058821678161621</v>
      </c>
      <c r="E30" s="49">
        <v>12</v>
      </c>
      <c r="F30" s="49">
        <v>15</v>
      </c>
      <c r="G30" s="49">
        <v>27</v>
      </c>
      <c r="H30" s="51">
        <v>10692365</v>
      </c>
      <c r="I30" s="52">
        <v>356412.16666666669</v>
      </c>
      <c r="J30" s="53">
        <v>338182</v>
      </c>
      <c r="K30" s="54">
        <v>67.733329772949219</v>
      </c>
      <c r="L30" s="54">
        <v>6.5</v>
      </c>
      <c r="M30" s="55">
        <v>1.007318377494812</v>
      </c>
      <c r="N30" s="55">
        <v>1</v>
      </c>
      <c r="O30" s="55">
        <v>1.0075407028198242</v>
      </c>
      <c r="P30" s="56">
        <v>1</v>
      </c>
      <c r="Q30" s="52">
        <v>372448.77272727271</v>
      </c>
      <c r="R30" s="53">
        <v>379900</v>
      </c>
      <c r="S30" s="54">
        <v>87.340911865234375</v>
      </c>
      <c r="T30" s="54">
        <v>61</v>
      </c>
      <c r="U30" s="55">
        <v>1.0032600164413452</v>
      </c>
      <c r="V30" s="56">
        <v>1</v>
      </c>
      <c r="W30" s="53">
        <v>422867.16666666669</v>
      </c>
      <c r="X30" s="53">
        <v>389950</v>
      </c>
      <c r="Y30" s="52">
        <v>386563.73333333334</v>
      </c>
      <c r="Z30" s="53">
        <v>357900</v>
      </c>
      <c r="AA30" s="54">
        <v>80.133331298828125</v>
      </c>
      <c r="AB30" s="54">
        <v>70</v>
      </c>
      <c r="AC30" s="55">
        <v>1.0021170377731323</v>
      </c>
      <c r="AD30" s="56">
        <v>1</v>
      </c>
      <c r="AE30" s="52">
        <v>362532.62962962961</v>
      </c>
      <c r="AF30" s="53">
        <v>357900</v>
      </c>
      <c r="AG30" s="54">
        <v>49.925926208496094</v>
      </c>
      <c r="AH30" s="54">
        <v>17</v>
      </c>
      <c r="AI30" s="55">
        <v>0.99918031692504883</v>
      </c>
      <c r="AJ30" s="56">
        <v>1</v>
      </c>
      <c r="AK30" s="57">
        <v>58</v>
      </c>
      <c r="AL30" s="58">
        <v>20681570</v>
      </c>
      <c r="AM30" s="59">
        <v>81</v>
      </c>
      <c r="AN30" s="60">
        <v>59</v>
      </c>
      <c r="AO30" s="61">
        <v>356578.79310344829</v>
      </c>
      <c r="AP30" s="58">
        <v>332732</v>
      </c>
      <c r="AQ30" s="59">
        <v>60.068965911865234</v>
      </c>
      <c r="AR30" s="59">
        <v>12.5</v>
      </c>
      <c r="AS30" s="62">
        <v>1.0057246685028076</v>
      </c>
      <c r="AT30" s="62">
        <v>1</v>
      </c>
      <c r="AU30" s="62">
        <v>1.0046807527542114</v>
      </c>
      <c r="AV30" s="63">
        <v>1</v>
      </c>
      <c r="AW30" s="58">
        <v>365009.19753086421</v>
      </c>
      <c r="AX30" s="58">
        <v>333300</v>
      </c>
      <c r="AY30" s="61">
        <v>353942.28813559323</v>
      </c>
      <c r="AZ30" s="58">
        <v>329000</v>
      </c>
      <c r="BA30" s="59">
        <v>59.271186828613281</v>
      </c>
      <c r="BB30" s="59">
        <v>10</v>
      </c>
      <c r="BC30" s="62">
        <v>1.0084290504455566</v>
      </c>
      <c r="BD30" s="63">
        <v>1</v>
      </c>
    </row>
    <row r="31" spans="1:56" x14ac:dyDescent="0.3">
      <c r="A31" s="47">
        <v>44621</v>
      </c>
      <c r="B31" s="48">
        <v>9</v>
      </c>
      <c r="C31" s="49">
        <v>45</v>
      </c>
      <c r="D31" s="50">
        <v>3.6241610050201416</v>
      </c>
      <c r="E31" s="49">
        <v>25</v>
      </c>
      <c r="F31" s="49">
        <v>24</v>
      </c>
      <c r="G31" s="49">
        <v>36</v>
      </c>
      <c r="H31" s="51">
        <v>2939921</v>
      </c>
      <c r="I31" s="52">
        <v>326657.88888888888</v>
      </c>
      <c r="J31" s="53">
        <v>294535</v>
      </c>
      <c r="K31" s="54">
        <v>52</v>
      </c>
      <c r="L31" s="54">
        <v>9</v>
      </c>
      <c r="M31" s="55">
        <v>1.014745831489563</v>
      </c>
      <c r="N31" s="55">
        <v>1.0001564025878906</v>
      </c>
      <c r="O31" s="55">
        <v>1.014745831489563</v>
      </c>
      <c r="P31" s="56">
        <v>1.0001564025878906</v>
      </c>
      <c r="Q31" s="52">
        <v>363767.68888888886</v>
      </c>
      <c r="R31" s="53">
        <v>379900</v>
      </c>
      <c r="S31" s="54">
        <v>90.333335876464844</v>
      </c>
      <c r="T31" s="54">
        <v>57</v>
      </c>
      <c r="U31" s="55">
        <v>1.0010396242141724</v>
      </c>
      <c r="V31" s="56">
        <v>1</v>
      </c>
      <c r="W31" s="53">
        <v>328880</v>
      </c>
      <c r="X31" s="53">
        <v>310000</v>
      </c>
      <c r="Y31" s="52">
        <v>330918.75</v>
      </c>
      <c r="Z31" s="53">
        <v>314500</v>
      </c>
      <c r="AA31" s="54">
        <v>14.333333015441895</v>
      </c>
      <c r="AB31" s="54">
        <v>6</v>
      </c>
      <c r="AC31" s="55">
        <v>1.0046577453613281</v>
      </c>
      <c r="AD31" s="56">
        <v>1</v>
      </c>
      <c r="AE31" s="52">
        <v>338510.02777777775</v>
      </c>
      <c r="AF31" s="53">
        <v>319000</v>
      </c>
      <c r="AG31" s="54">
        <v>62.416667938232422</v>
      </c>
      <c r="AH31" s="54">
        <v>8.5</v>
      </c>
      <c r="AI31" s="55">
        <v>1.000640869140625</v>
      </c>
      <c r="AJ31" s="56">
        <v>1</v>
      </c>
      <c r="AK31" s="57">
        <v>28</v>
      </c>
      <c r="AL31" s="58">
        <v>9989205</v>
      </c>
      <c r="AM31" s="59">
        <v>69</v>
      </c>
      <c r="AN31" s="60">
        <v>44</v>
      </c>
      <c r="AO31" s="61">
        <v>356757.32142857142</v>
      </c>
      <c r="AP31" s="58">
        <v>310496</v>
      </c>
      <c r="AQ31" s="59">
        <v>51.857143402099609</v>
      </c>
      <c r="AR31" s="59">
        <v>19</v>
      </c>
      <c r="AS31" s="62">
        <v>1.0040169954299927</v>
      </c>
      <c r="AT31" s="62">
        <v>1</v>
      </c>
      <c r="AU31" s="62">
        <v>1.0016167163848877</v>
      </c>
      <c r="AV31" s="63">
        <v>1</v>
      </c>
      <c r="AW31" s="58">
        <v>354946.94202898553</v>
      </c>
      <c r="AX31" s="58">
        <v>329000</v>
      </c>
      <c r="AY31" s="61">
        <v>342821.34090909088</v>
      </c>
      <c r="AZ31" s="58">
        <v>319000</v>
      </c>
      <c r="BA31" s="59">
        <v>52.159091949462891</v>
      </c>
      <c r="BB31" s="59">
        <v>7.5</v>
      </c>
      <c r="BC31" s="62">
        <v>1.0105808973312378</v>
      </c>
      <c r="BD31" s="63">
        <v>1</v>
      </c>
    </row>
    <row r="32" spans="1:56" x14ac:dyDescent="0.3">
      <c r="A32" s="47">
        <v>44593</v>
      </c>
      <c r="B32" s="48">
        <v>9</v>
      </c>
      <c r="C32" s="49">
        <v>47</v>
      </c>
      <c r="D32" s="50">
        <v>3.8108108043670654</v>
      </c>
      <c r="E32" s="49">
        <v>24</v>
      </c>
      <c r="F32" s="49">
        <v>11</v>
      </c>
      <c r="G32" s="49">
        <v>28</v>
      </c>
      <c r="H32" s="51">
        <v>3353392</v>
      </c>
      <c r="I32" s="52">
        <v>372599.11111111112</v>
      </c>
      <c r="J32" s="53">
        <v>310992</v>
      </c>
      <c r="K32" s="54">
        <v>48.222221374511719</v>
      </c>
      <c r="L32" s="54">
        <v>6</v>
      </c>
      <c r="M32" s="55">
        <v>1.0031862258911133</v>
      </c>
      <c r="N32" s="55">
        <v>1</v>
      </c>
      <c r="O32" s="55">
        <v>1.0031862258911133</v>
      </c>
      <c r="P32" s="56">
        <v>1</v>
      </c>
      <c r="Q32" s="52">
        <v>358626.51063829788</v>
      </c>
      <c r="R32" s="53">
        <v>374900</v>
      </c>
      <c r="S32" s="54">
        <v>76.234039306640625</v>
      </c>
      <c r="T32" s="54">
        <v>46</v>
      </c>
      <c r="U32" s="55">
        <v>1.0017132759094238</v>
      </c>
      <c r="V32" s="56">
        <v>1</v>
      </c>
      <c r="W32" s="53">
        <v>371098.375</v>
      </c>
      <c r="X32" s="53">
        <v>379700</v>
      </c>
      <c r="Y32" s="52">
        <v>337219.18181818182</v>
      </c>
      <c r="Z32" s="53">
        <v>309000</v>
      </c>
      <c r="AA32" s="54">
        <v>42.454544067382813</v>
      </c>
      <c r="AB32" s="54">
        <v>9</v>
      </c>
      <c r="AC32" s="55">
        <v>1.0081520080566406</v>
      </c>
      <c r="AD32" s="56">
        <v>1</v>
      </c>
      <c r="AE32" s="52">
        <v>341335.57142857142</v>
      </c>
      <c r="AF32" s="53">
        <v>324000</v>
      </c>
      <c r="AG32" s="54">
        <v>86.5</v>
      </c>
      <c r="AH32" s="54">
        <v>8.5</v>
      </c>
      <c r="AI32" s="55">
        <v>1.0006867647171021</v>
      </c>
      <c r="AJ32" s="56">
        <v>1</v>
      </c>
      <c r="AK32" s="57">
        <v>19</v>
      </c>
      <c r="AL32" s="58">
        <v>7049284</v>
      </c>
      <c r="AM32" s="59">
        <v>44</v>
      </c>
      <c r="AN32" s="60">
        <v>20</v>
      </c>
      <c r="AO32" s="61">
        <v>371014.94736842107</v>
      </c>
      <c r="AP32" s="58">
        <v>369900</v>
      </c>
      <c r="AQ32" s="59">
        <v>51.789474487304688</v>
      </c>
      <c r="AR32" s="59">
        <v>24</v>
      </c>
      <c r="AS32" s="62">
        <v>0.99893486499786377</v>
      </c>
      <c r="AT32" s="62">
        <v>1</v>
      </c>
      <c r="AU32" s="62">
        <v>0.99539756774902344</v>
      </c>
      <c r="AV32" s="63">
        <v>1</v>
      </c>
      <c r="AW32" s="58">
        <v>369757.70454545453</v>
      </c>
      <c r="AX32" s="58">
        <v>369700</v>
      </c>
      <c r="AY32" s="61">
        <v>357104.45</v>
      </c>
      <c r="AZ32" s="58">
        <v>344450</v>
      </c>
      <c r="BA32" s="59">
        <v>97.550003051757813</v>
      </c>
      <c r="BB32" s="59">
        <v>12</v>
      </c>
      <c r="BC32" s="62">
        <v>1.0176886320114136</v>
      </c>
      <c r="BD32" s="63">
        <v>1.0037140846252441</v>
      </c>
    </row>
    <row r="33" spans="1:56" x14ac:dyDescent="0.3">
      <c r="A33" s="47">
        <v>44562</v>
      </c>
      <c r="B33" s="48">
        <v>10</v>
      </c>
      <c r="C33" s="49">
        <v>37</v>
      </c>
      <c r="D33" s="50">
        <v>2.9403975009918213</v>
      </c>
      <c r="E33" s="49">
        <v>20</v>
      </c>
      <c r="F33" s="49">
        <v>9</v>
      </c>
      <c r="G33" s="49">
        <v>24</v>
      </c>
      <c r="H33" s="51">
        <v>3695892</v>
      </c>
      <c r="I33" s="52">
        <v>369589.2</v>
      </c>
      <c r="J33" s="53">
        <v>370100</v>
      </c>
      <c r="K33" s="54">
        <v>55</v>
      </c>
      <c r="L33" s="54">
        <v>37</v>
      </c>
      <c r="M33" s="55">
        <v>0.99510866403579712</v>
      </c>
      <c r="N33" s="55">
        <v>1</v>
      </c>
      <c r="O33" s="55">
        <v>0.98838776350021362</v>
      </c>
      <c r="P33" s="56">
        <v>1</v>
      </c>
      <c r="Q33" s="52">
        <v>344087.10810810811</v>
      </c>
      <c r="R33" s="53">
        <v>349337</v>
      </c>
      <c r="S33" s="54">
        <v>83.972976684570313</v>
      </c>
      <c r="T33" s="54">
        <v>82</v>
      </c>
      <c r="U33" s="55">
        <v>0.99851119518280029</v>
      </c>
      <c r="V33" s="56">
        <v>1</v>
      </c>
      <c r="W33" s="53">
        <v>368148.9</v>
      </c>
      <c r="X33" s="53">
        <v>354450</v>
      </c>
      <c r="Y33" s="52">
        <v>381408.66666666669</v>
      </c>
      <c r="Z33" s="53">
        <v>374900</v>
      </c>
      <c r="AA33" s="54">
        <v>164.88888549804688</v>
      </c>
      <c r="AB33" s="54">
        <v>75</v>
      </c>
      <c r="AC33" s="55">
        <v>1.0293445587158203</v>
      </c>
      <c r="AD33" s="56">
        <v>1.0149372816085815</v>
      </c>
      <c r="AE33" s="52">
        <v>342349.375</v>
      </c>
      <c r="AF33" s="53">
        <v>323050</v>
      </c>
      <c r="AG33" s="54">
        <v>100.45833587646484</v>
      </c>
      <c r="AH33" s="54">
        <v>21</v>
      </c>
      <c r="AI33" s="55">
        <v>1.0008013248443604</v>
      </c>
      <c r="AJ33" s="56">
        <v>1</v>
      </c>
      <c r="AK33" s="57">
        <v>10</v>
      </c>
      <c r="AL33" s="58">
        <v>3695892</v>
      </c>
      <c r="AM33" s="59">
        <v>20</v>
      </c>
      <c r="AN33" s="60">
        <v>9</v>
      </c>
      <c r="AO33" s="61">
        <v>369589.2</v>
      </c>
      <c r="AP33" s="58">
        <v>370100</v>
      </c>
      <c r="AQ33" s="59">
        <v>55</v>
      </c>
      <c r="AR33" s="59">
        <v>37</v>
      </c>
      <c r="AS33" s="62">
        <v>0.99510866403579712</v>
      </c>
      <c r="AT33" s="62">
        <v>1</v>
      </c>
      <c r="AU33" s="62">
        <v>0.98838776350021362</v>
      </c>
      <c r="AV33" s="63">
        <v>1</v>
      </c>
      <c r="AW33" s="58">
        <v>368148.9</v>
      </c>
      <c r="AX33" s="58">
        <v>354450</v>
      </c>
      <c r="AY33" s="61">
        <v>381408.66666666669</v>
      </c>
      <c r="AZ33" s="58">
        <v>374900</v>
      </c>
      <c r="BA33" s="59">
        <v>164.88888549804688</v>
      </c>
      <c r="BB33" s="59">
        <v>75</v>
      </c>
      <c r="BC33" s="62">
        <v>1.0293445587158203</v>
      </c>
      <c r="BD33" s="63">
        <v>1.0149372816085815</v>
      </c>
    </row>
    <row r="34" spans="1:56" x14ac:dyDescent="0.3">
      <c r="A34" s="47">
        <v>44531</v>
      </c>
      <c r="B34" s="48">
        <v>15</v>
      </c>
      <c r="C34" s="49">
        <v>31</v>
      </c>
      <c r="D34" s="50">
        <v>2.5135135650634766</v>
      </c>
      <c r="E34" s="49">
        <v>6</v>
      </c>
      <c r="F34" s="49">
        <v>13</v>
      </c>
      <c r="G34" s="49">
        <v>28</v>
      </c>
      <c r="H34" s="51">
        <v>5523368</v>
      </c>
      <c r="I34" s="52">
        <v>368224.53333333333</v>
      </c>
      <c r="J34" s="53">
        <v>350000</v>
      </c>
      <c r="K34" s="54">
        <v>31.333333969116211</v>
      </c>
      <c r="L34" s="54">
        <v>15</v>
      </c>
      <c r="M34" s="55">
        <v>1.0112433433532715</v>
      </c>
      <c r="N34" s="55">
        <v>1</v>
      </c>
      <c r="O34" s="55">
        <v>1.0124075412750244</v>
      </c>
      <c r="P34" s="56">
        <v>1</v>
      </c>
      <c r="Q34" s="52">
        <v>354513.03225806454</v>
      </c>
      <c r="R34" s="53">
        <v>374900</v>
      </c>
      <c r="S34" s="54">
        <v>125.70967864990234</v>
      </c>
      <c r="T34" s="54">
        <v>95</v>
      </c>
      <c r="U34" s="55">
        <v>0.99877619743347168</v>
      </c>
      <c r="V34" s="56">
        <v>1</v>
      </c>
      <c r="W34" s="53">
        <v>371751.66666666669</v>
      </c>
      <c r="X34" s="53">
        <v>371525</v>
      </c>
      <c r="Y34" s="52">
        <v>381008.46153846156</v>
      </c>
      <c r="Z34" s="53">
        <v>370000</v>
      </c>
      <c r="AA34" s="54">
        <v>31.923076629638672</v>
      </c>
      <c r="AB34" s="54">
        <v>7</v>
      </c>
      <c r="AC34" s="55">
        <v>1.0045595169067383</v>
      </c>
      <c r="AD34" s="56">
        <v>1</v>
      </c>
      <c r="AE34" s="52">
        <v>334824.46428571426</v>
      </c>
      <c r="AF34" s="53">
        <v>304950</v>
      </c>
      <c r="AG34" s="54">
        <v>54.678569793701172</v>
      </c>
      <c r="AH34" s="54">
        <v>26</v>
      </c>
      <c r="AI34" s="55">
        <v>0.99786096811294556</v>
      </c>
      <c r="AJ34" s="56">
        <v>1</v>
      </c>
      <c r="AK34" s="57">
        <v>148</v>
      </c>
      <c r="AL34" s="58">
        <v>50737646</v>
      </c>
      <c r="AM34" s="59">
        <v>177</v>
      </c>
      <c r="AN34" s="60">
        <v>161</v>
      </c>
      <c r="AO34" s="61">
        <v>342821.93243243243</v>
      </c>
      <c r="AP34" s="58">
        <v>316200</v>
      </c>
      <c r="AQ34" s="59">
        <v>62.013511657714844</v>
      </c>
      <c r="AR34" s="59">
        <v>44.5</v>
      </c>
      <c r="AS34" s="62">
        <v>1.0080990791320801</v>
      </c>
      <c r="AT34" s="62">
        <v>1</v>
      </c>
      <c r="AU34" s="62">
        <v>1.0139305591583252</v>
      </c>
      <c r="AV34" s="63">
        <v>1</v>
      </c>
      <c r="AW34" s="58">
        <v>349602.55367231637</v>
      </c>
      <c r="AX34" s="58">
        <v>325000</v>
      </c>
      <c r="AY34" s="61">
        <v>346276.66459627327</v>
      </c>
      <c r="AZ34" s="58">
        <v>319900</v>
      </c>
      <c r="BA34" s="59">
        <v>57.043479919433594</v>
      </c>
      <c r="BB34" s="59">
        <v>37</v>
      </c>
      <c r="BC34" s="62">
        <v>1.011726975440979</v>
      </c>
      <c r="BD34" s="63">
        <v>1</v>
      </c>
    </row>
    <row r="35" spans="1:56" x14ac:dyDescent="0.3">
      <c r="A35" s="47">
        <v>44501</v>
      </c>
      <c r="B35" s="48">
        <v>21</v>
      </c>
      <c r="C35" s="49">
        <v>52</v>
      </c>
      <c r="D35" s="50">
        <v>4.4571428298950195</v>
      </c>
      <c r="E35" s="49">
        <v>19</v>
      </c>
      <c r="F35" s="49">
        <v>15</v>
      </c>
      <c r="G35" s="49">
        <v>29</v>
      </c>
      <c r="H35" s="51">
        <v>7095165</v>
      </c>
      <c r="I35" s="52">
        <v>337865</v>
      </c>
      <c r="J35" s="53">
        <v>309900</v>
      </c>
      <c r="K35" s="54">
        <v>58.333332061767578</v>
      </c>
      <c r="L35" s="54">
        <v>45</v>
      </c>
      <c r="M35" s="55">
        <v>1.018878698348999</v>
      </c>
      <c r="N35" s="55">
        <v>1</v>
      </c>
      <c r="O35" s="55">
        <v>1.0290583372116089</v>
      </c>
      <c r="P35" s="56">
        <v>1</v>
      </c>
      <c r="Q35" s="52">
        <v>351134.30769230769</v>
      </c>
      <c r="R35" s="53">
        <v>333218</v>
      </c>
      <c r="S35" s="54">
        <v>97.442306518554688</v>
      </c>
      <c r="T35" s="54">
        <v>77</v>
      </c>
      <c r="U35" s="55">
        <v>0.99892652034759521</v>
      </c>
      <c r="V35" s="56">
        <v>1</v>
      </c>
      <c r="W35" s="53">
        <v>363760.5263157895</v>
      </c>
      <c r="X35" s="53">
        <v>354900</v>
      </c>
      <c r="Y35" s="52">
        <v>335752</v>
      </c>
      <c r="Z35" s="53">
        <v>309000</v>
      </c>
      <c r="AA35" s="54">
        <v>46.466667175292969</v>
      </c>
      <c r="AB35" s="54">
        <v>30</v>
      </c>
      <c r="AC35" s="55">
        <v>0.99011349678039551</v>
      </c>
      <c r="AD35" s="56">
        <v>1</v>
      </c>
      <c r="AE35" s="52">
        <v>323330.1724137931</v>
      </c>
      <c r="AF35" s="53">
        <v>308450</v>
      </c>
      <c r="AG35" s="54">
        <v>51.862068176269531</v>
      </c>
      <c r="AH35" s="54">
        <v>19</v>
      </c>
      <c r="AI35" s="55">
        <v>0.99879854917526245</v>
      </c>
      <c r="AJ35" s="56">
        <v>1</v>
      </c>
      <c r="AK35" s="57">
        <v>133</v>
      </c>
      <c r="AL35" s="58">
        <v>45214278</v>
      </c>
      <c r="AM35" s="59">
        <v>171</v>
      </c>
      <c r="AN35" s="60">
        <v>148</v>
      </c>
      <c r="AO35" s="61">
        <v>339956.97744360904</v>
      </c>
      <c r="AP35" s="58">
        <v>315000</v>
      </c>
      <c r="AQ35" s="59">
        <v>65.473686218261719</v>
      </c>
      <c r="AR35" s="59">
        <v>50</v>
      </c>
      <c r="AS35" s="62">
        <v>1.0077444314956665</v>
      </c>
      <c r="AT35" s="62">
        <v>1</v>
      </c>
      <c r="AU35" s="62">
        <v>1.0141022205352783</v>
      </c>
      <c r="AV35" s="63">
        <v>1</v>
      </c>
      <c r="AW35" s="58">
        <v>348825.39181286551</v>
      </c>
      <c r="AX35" s="58">
        <v>324900</v>
      </c>
      <c r="AY35" s="61">
        <v>343225.89864864864</v>
      </c>
      <c r="AZ35" s="58">
        <v>313750</v>
      </c>
      <c r="BA35" s="59">
        <v>59.25</v>
      </c>
      <c r="BB35" s="59">
        <v>42</v>
      </c>
      <c r="BC35" s="62">
        <v>1.0123565196990967</v>
      </c>
      <c r="BD35" s="63">
        <v>1</v>
      </c>
    </row>
    <row r="36" spans="1:56" x14ac:dyDescent="0.3">
      <c r="A36" s="47">
        <v>44470</v>
      </c>
      <c r="B36" s="48">
        <v>12</v>
      </c>
      <c r="C36" s="49">
        <v>51</v>
      </c>
      <c r="D36" s="50">
        <v>4.8959999084472656</v>
      </c>
      <c r="E36" s="49">
        <v>12</v>
      </c>
      <c r="F36" s="49">
        <v>11</v>
      </c>
      <c r="G36" s="49">
        <v>33</v>
      </c>
      <c r="H36" s="51">
        <v>4248800</v>
      </c>
      <c r="I36" s="52">
        <v>354066.66666666669</v>
      </c>
      <c r="J36" s="53">
        <v>309000</v>
      </c>
      <c r="K36" s="54">
        <v>58.25</v>
      </c>
      <c r="L36" s="54">
        <v>74</v>
      </c>
      <c r="M36" s="55">
        <v>1.013235330581665</v>
      </c>
      <c r="N36" s="55">
        <v>1</v>
      </c>
      <c r="O36" s="55">
        <v>1.0217723846435547</v>
      </c>
      <c r="P36" s="56">
        <v>1</v>
      </c>
      <c r="Q36" s="52">
        <v>339476.15686274512</v>
      </c>
      <c r="R36" s="53">
        <v>319000</v>
      </c>
      <c r="S36" s="54">
        <v>90.647056579589844</v>
      </c>
      <c r="T36" s="54">
        <v>59</v>
      </c>
      <c r="U36" s="55">
        <v>0.99527233839035034</v>
      </c>
      <c r="V36" s="56">
        <v>1</v>
      </c>
      <c r="W36" s="53">
        <v>389856.16666666669</v>
      </c>
      <c r="X36" s="53">
        <v>382500</v>
      </c>
      <c r="Y36" s="52">
        <v>338915.81818181818</v>
      </c>
      <c r="Z36" s="53">
        <v>359000</v>
      </c>
      <c r="AA36" s="54">
        <v>71.363639831542969</v>
      </c>
      <c r="AB36" s="54">
        <v>45</v>
      </c>
      <c r="AC36" s="55">
        <v>1.0012420415878296</v>
      </c>
      <c r="AD36" s="56">
        <v>1</v>
      </c>
      <c r="AE36" s="52">
        <v>329142.48484848486</v>
      </c>
      <c r="AF36" s="53">
        <v>309000</v>
      </c>
      <c r="AG36" s="54">
        <v>58.090908050537109</v>
      </c>
      <c r="AH36" s="54">
        <v>28</v>
      </c>
      <c r="AI36" s="55">
        <v>1.0072758197784424</v>
      </c>
      <c r="AJ36" s="56">
        <v>1</v>
      </c>
      <c r="AK36" s="57">
        <v>112</v>
      </c>
      <c r="AL36" s="58">
        <v>38119113</v>
      </c>
      <c r="AM36" s="59">
        <v>152</v>
      </c>
      <c r="AN36" s="60">
        <v>133</v>
      </c>
      <c r="AO36" s="61">
        <v>340349.22321428574</v>
      </c>
      <c r="AP36" s="58">
        <v>315550</v>
      </c>
      <c r="AQ36" s="59">
        <v>66.8125</v>
      </c>
      <c r="AR36" s="59">
        <v>51</v>
      </c>
      <c r="AS36" s="62">
        <v>1.0056568384170532</v>
      </c>
      <c r="AT36" s="62">
        <v>1</v>
      </c>
      <c r="AU36" s="62">
        <v>1.0112979412078857</v>
      </c>
      <c r="AV36" s="63">
        <v>1</v>
      </c>
      <c r="AW36" s="58">
        <v>346958.5</v>
      </c>
      <c r="AX36" s="58">
        <v>324900</v>
      </c>
      <c r="AY36" s="61">
        <v>344068.81954887218</v>
      </c>
      <c r="AZ36" s="58">
        <v>319900</v>
      </c>
      <c r="BA36" s="59">
        <v>60.691730499267578</v>
      </c>
      <c r="BB36" s="59">
        <v>44</v>
      </c>
      <c r="BC36" s="62">
        <v>1.0148651599884033</v>
      </c>
      <c r="BD36" s="63">
        <v>1</v>
      </c>
    </row>
    <row r="37" spans="1:56" x14ac:dyDescent="0.3">
      <c r="A37" s="47">
        <v>44440</v>
      </c>
      <c r="B37" s="48">
        <v>12</v>
      </c>
      <c r="C37" s="49">
        <v>47</v>
      </c>
      <c r="D37" s="50">
        <v>4.6611571311950684</v>
      </c>
      <c r="E37" s="49">
        <v>25</v>
      </c>
      <c r="F37" s="49">
        <v>26</v>
      </c>
      <c r="G37" s="49">
        <v>33</v>
      </c>
      <c r="H37" s="51">
        <v>3863934</v>
      </c>
      <c r="I37" s="52">
        <v>321994.5</v>
      </c>
      <c r="J37" s="53">
        <v>309000</v>
      </c>
      <c r="K37" s="54">
        <v>59.5</v>
      </c>
      <c r="L37" s="54">
        <v>61</v>
      </c>
      <c r="M37" s="55">
        <v>1.005243182182312</v>
      </c>
      <c r="N37" s="55">
        <v>1</v>
      </c>
      <c r="O37" s="55">
        <v>1.0110101699829102</v>
      </c>
      <c r="P37" s="56">
        <v>1</v>
      </c>
      <c r="Q37" s="52">
        <v>329237.95744680852</v>
      </c>
      <c r="R37" s="53">
        <v>319000</v>
      </c>
      <c r="S37" s="54">
        <v>88.489364624023438</v>
      </c>
      <c r="T37" s="54">
        <v>82</v>
      </c>
      <c r="U37" s="55">
        <v>0.99517011642456055</v>
      </c>
      <c r="V37" s="56">
        <v>1</v>
      </c>
      <c r="W37" s="53">
        <v>353490.16</v>
      </c>
      <c r="X37" s="53">
        <v>319000</v>
      </c>
      <c r="Y37" s="52">
        <v>332877.19230769231</v>
      </c>
      <c r="Z37" s="53">
        <v>309000</v>
      </c>
      <c r="AA37" s="54">
        <v>59.076923370361328</v>
      </c>
      <c r="AB37" s="54">
        <v>80</v>
      </c>
      <c r="AC37" s="55">
        <v>1.0098848342895508</v>
      </c>
      <c r="AD37" s="56">
        <v>1</v>
      </c>
      <c r="AE37" s="52">
        <v>334508.30303030304</v>
      </c>
      <c r="AF37" s="53">
        <v>309000</v>
      </c>
      <c r="AG37" s="54">
        <v>54.393939971923828</v>
      </c>
      <c r="AH37" s="54">
        <v>59</v>
      </c>
      <c r="AI37" s="55">
        <v>1.0100363492965698</v>
      </c>
      <c r="AJ37" s="56">
        <v>1</v>
      </c>
      <c r="AK37" s="57">
        <v>100</v>
      </c>
      <c r="AL37" s="58">
        <v>33870313</v>
      </c>
      <c r="AM37" s="59">
        <v>140</v>
      </c>
      <c r="AN37" s="60">
        <v>122</v>
      </c>
      <c r="AO37" s="61">
        <v>338703.13</v>
      </c>
      <c r="AP37" s="58">
        <v>318600</v>
      </c>
      <c r="AQ37" s="59">
        <v>67.839996337890625</v>
      </c>
      <c r="AR37" s="59">
        <v>46</v>
      </c>
      <c r="AS37" s="62">
        <v>1.0047473907470703</v>
      </c>
      <c r="AT37" s="62">
        <v>1</v>
      </c>
      <c r="AU37" s="62">
        <v>1.0100411176681519</v>
      </c>
      <c r="AV37" s="63">
        <v>1</v>
      </c>
      <c r="AW37" s="58">
        <v>343281.55714285717</v>
      </c>
      <c r="AX37" s="58">
        <v>319000</v>
      </c>
      <c r="AY37" s="61">
        <v>344533.43442622951</v>
      </c>
      <c r="AZ37" s="58">
        <v>317450</v>
      </c>
      <c r="BA37" s="59">
        <v>59.729507446289063</v>
      </c>
      <c r="BB37" s="59">
        <v>43.5</v>
      </c>
      <c r="BC37" s="62">
        <v>1.016093373298645</v>
      </c>
      <c r="BD37" s="63">
        <v>1</v>
      </c>
    </row>
    <row r="38" spans="1:56" x14ac:dyDescent="0.3">
      <c r="A38" s="47">
        <v>44409</v>
      </c>
      <c r="B38" s="48">
        <v>13</v>
      </c>
      <c r="C38" s="49">
        <v>33</v>
      </c>
      <c r="D38" s="50">
        <v>3.2727274894714355</v>
      </c>
      <c r="E38" s="49">
        <v>8</v>
      </c>
      <c r="F38" s="49">
        <v>6</v>
      </c>
      <c r="G38" s="49">
        <v>17</v>
      </c>
      <c r="H38" s="51">
        <v>4637134</v>
      </c>
      <c r="I38" s="52">
        <v>356702.61538461538</v>
      </c>
      <c r="J38" s="53">
        <v>324500</v>
      </c>
      <c r="K38" s="54">
        <v>65.384613037109375</v>
      </c>
      <c r="L38" s="54">
        <v>52</v>
      </c>
      <c r="M38" s="55">
        <v>1.0154728889465332</v>
      </c>
      <c r="N38" s="55">
        <v>1</v>
      </c>
      <c r="O38" s="55">
        <v>1.0557675361633301</v>
      </c>
      <c r="P38" s="56">
        <v>1.0094594955444336</v>
      </c>
      <c r="Q38" s="52">
        <v>332536.36363636365</v>
      </c>
      <c r="R38" s="53">
        <v>319900</v>
      </c>
      <c r="S38" s="54">
        <v>90.181816101074219</v>
      </c>
      <c r="T38" s="54">
        <v>69</v>
      </c>
      <c r="U38" s="55">
        <v>0.99516534805297852</v>
      </c>
      <c r="V38" s="56">
        <v>1</v>
      </c>
      <c r="W38" s="53">
        <v>305890.875</v>
      </c>
      <c r="X38" s="53">
        <v>295113.5</v>
      </c>
      <c r="Y38" s="52">
        <v>316416.66666666669</v>
      </c>
      <c r="Z38" s="53">
        <v>322900</v>
      </c>
      <c r="AA38" s="54">
        <v>45</v>
      </c>
      <c r="AB38" s="54">
        <v>44.5</v>
      </c>
      <c r="AC38" s="55">
        <v>1.071231484413147</v>
      </c>
      <c r="AD38" s="56">
        <v>1.0303511619567871</v>
      </c>
      <c r="AE38" s="52">
        <v>337784.64705882355</v>
      </c>
      <c r="AF38" s="53">
        <v>369900</v>
      </c>
      <c r="AG38" s="54">
        <v>54.058822631835938</v>
      </c>
      <c r="AH38" s="54">
        <v>21</v>
      </c>
      <c r="AI38" s="55">
        <v>1.0042637586593628</v>
      </c>
      <c r="AJ38" s="56">
        <v>1</v>
      </c>
      <c r="AK38" s="57">
        <v>88</v>
      </c>
      <c r="AL38" s="58">
        <v>30006379</v>
      </c>
      <c r="AM38" s="59">
        <v>115</v>
      </c>
      <c r="AN38" s="60">
        <v>96</v>
      </c>
      <c r="AO38" s="61">
        <v>340981.57954545453</v>
      </c>
      <c r="AP38" s="58">
        <v>326150</v>
      </c>
      <c r="AQ38" s="59">
        <v>68.977272033691406</v>
      </c>
      <c r="AR38" s="59">
        <v>44.5</v>
      </c>
      <c r="AS38" s="62">
        <v>1.004679799079895</v>
      </c>
      <c r="AT38" s="62">
        <v>1</v>
      </c>
      <c r="AU38" s="62">
        <v>1.00990891456604</v>
      </c>
      <c r="AV38" s="63">
        <v>1</v>
      </c>
      <c r="AW38" s="58">
        <v>341062.29565217393</v>
      </c>
      <c r="AX38" s="58">
        <v>315000</v>
      </c>
      <c r="AY38" s="61">
        <v>347690.33333333331</v>
      </c>
      <c r="AZ38" s="58">
        <v>343775</v>
      </c>
      <c r="BA38" s="59">
        <v>59.90625</v>
      </c>
      <c r="BB38" s="59">
        <v>31</v>
      </c>
      <c r="BC38" s="62">
        <v>1.0177749395370483</v>
      </c>
      <c r="BD38" s="63">
        <v>1</v>
      </c>
    </row>
    <row r="39" spans="1:56" x14ac:dyDescent="0.3">
      <c r="A39" s="47">
        <v>44378</v>
      </c>
      <c r="B39" s="48">
        <v>9</v>
      </c>
      <c r="C39" s="49">
        <v>36</v>
      </c>
      <c r="D39" s="50">
        <v>3.7241377830505371</v>
      </c>
      <c r="E39" s="49">
        <v>12</v>
      </c>
      <c r="F39" s="49">
        <v>7</v>
      </c>
      <c r="G39" s="49">
        <v>25</v>
      </c>
      <c r="H39" s="51">
        <v>2661150</v>
      </c>
      <c r="I39" s="52">
        <v>295683.33333333331</v>
      </c>
      <c r="J39" s="53">
        <v>280250</v>
      </c>
      <c r="K39" s="54">
        <v>7.4444446563720703</v>
      </c>
      <c r="L39" s="54">
        <v>6</v>
      </c>
      <c r="M39" s="55">
        <v>0.98994433879852295</v>
      </c>
      <c r="N39" s="55">
        <v>1</v>
      </c>
      <c r="O39" s="55">
        <v>0.99245566129684448</v>
      </c>
      <c r="P39" s="56">
        <v>1</v>
      </c>
      <c r="Q39" s="52">
        <v>344983.33333333331</v>
      </c>
      <c r="R39" s="53">
        <v>352450</v>
      </c>
      <c r="S39" s="54">
        <v>76.388885498046875</v>
      </c>
      <c r="T39" s="54">
        <v>46</v>
      </c>
      <c r="U39" s="55">
        <v>0.99602484703063965</v>
      </c>
      <c r="V39" s="56">
        <v>1</v>
      </c>
      <c r="W39" s="53">
        <v>399142.75</v>
      </c>
      <c r="X39" s="53">
        <v>389950</v>
      </c>
      <c r="Y39" s="52">
        <v>359601.85714285716</v>
      </c>
      <c r="Z39" s="53">
        <v>369000</v>
      </c>
      <c r="AA39" s="54">
        <v>22.714284896850586</v>
      </c>
      <c r="AB39" s="54">
        <v>28</v>
      </c>
      <c r="AC39" s="55">
        <v>0.99956870079040527</v>
      </c>
      <c r="AD39" s="56">
        <v>1</v>
      </c>
      <c r="AE39" s="52">
        <v>339063.56</v>
      </c>
      <c r="AF39" s="53">
        <v>329450</v>
      </c>
      <c r="AG39" s="54">
        <v>51.759998321533203</v>
      </c>
      <c r="AH39" s="54">
        <v>25</v>
      </c>
      <c r="AI39" s="55">
        <v>1.0039857625961304</v>
      </c>
      <c r="AJ39" s="56">
        <v>1</v>
      </c>
      <c r="AK39" s="57">
        <v>75</v>
      </c>
      <c r="AL39" s="58">
        <v>25369245</v>
      </c>
      <c r="AM39" s="59">
        <v>107</v>
      </c>
      <c r="AN39" s="60">
        <v>90</v>
      </c>
      <c r="AO39" s="61">
        <v>338256.6</v>
      </c>
      <c r="AP39" s="58">
        <v>326900</v>
      </c>
      <c r="AQ39" s="59">
        <v>69.599998474121094</v>
      </c>
      <c r="AR39" s="59">
        <v>44</v>
      </c>
      <c r="AS39" s="62">
        <v>1.0028089284896851</v>
      </c>
      <c r="AT39" s="62">
        <v>1</v>
      </c>
      <c r="AU39" s="62">
        <v>1.0019600391387939</v>
      </c>
      <c r="AV39" s="63">
        <v>1</v>
      </c>
      <c r="AW39" s="58">
        <v>343691.93457943923</v>
      </c>
      <c r="AX39" s="58">
        <v>324900</v>
      </c>
      <c r="AY39" s="61">
        <v>349775.24444444443</v>
      </c>
      <c r="AZ39" s="58">
        <v>343775</v>
      </c>
      <c r="BA39" s="59">
        <v>60.900001525878906</v>
      </c>
      <c r="BB39" s="59">
        <v>31</v>
      </c>
      <c r="BC39" s="62">
        <v>1.0142111778259277</v>
      </c>
      <c r="BD39" s="63">
        <v>1</v>
      </c>
    </row>
    <row r="40" spans="1:56" x14ac:dyDescent="0.3">
      <c r="A40" s="47">
        <v>44348</v>
      </c>
      <c r="B40" s="48">
        <v>16</v>
      </c>
      <c r="C40" s="49">
        <v>31</v>
      </c>
      <c r="D40" s="50">
        <v>3.049180269241333</v>
      </c>
      <c r="E40" s="49">
        <v>35</v>
      </c>
      <c r="F40" s="49">
        <v>13</v>
      </c>
      <c r="G40" s="49">
        <v>28</v>
      </c>
      <c r="H40" s="51">
        <v>5948254</v>
      </c>
      <c r="I40" s="52">
        <v>371765.875</v>
      </c>
      <c r="J40" s="53">
        <v>380750</v>
      </c>
      <c r="K40" s="54">
        <v>81.8125</v>
      </c>
      <c r="L40" s="54">
        <v>78</v>
      </c>
      <c r="M40" s="55">
        <v>1.0026978254318237</v>
      </c>
      <c r="N40" s="55">
        <v>1.0043635368347168</v>
      </c>
      <c r="O40" s="55">
        <v>1.004254937171936</v>
      </c>
      <c r="P40" s="56">
        <v>1.0017460584640503</v>
      </c>
      <c r="Q40" s="52">
        <v>327300</v>
      </c>
      <c r="R40" s="53">
        <v>317100</v>
      </c>
      <c r="S40" s="54">
        <v>73.032257080078125</v>
      </c>
      <c r="T40" s="54">
        <v>35</v>
      </c>
      <c r="U40" s="55">
        <v>0.99431145191192627</v>
      </c>
      <c r="V40" s="56">
        <v>1</v>
      </c>
      <c r="W40" s="53">
        <v>319824.8</v>
      </c>
      <c r="X40" s="53">
        <v>309000</v>
      </c>
      <c r="Y40" s="52">
        <v>343505.23076923075</v>
      </c>
      <c r="Z40" s="53">
        <v>364900</v>
      </c>
      <c r="AA40" s="54">
        <v>39.692306518554688</v>
      </c>
      <c r="AB40" s="54">
        <v>13</v>
      </c>
      <c r="AC40" s="55">
        <v>1.0423518419265747</v>
      </c>
      <c r="AD40" s="56">
        <v>1.0018903017044067</v>
      </c>
      <c r="AE40" s="52">
        <v>336143.89285714284</v>
      </c>
      <c r="AF40" s="53">
        <v>327175</v>
      </c>
      <c r="AG40" s="54">
        <v>49.464286804199219</v>
      </c>
      <c r="AH40" s="54">
        <v>18.5</v>
      </c>
      <c r="AI40" s="55">
        <v>1.0038466453552246</v>
      </c>
      <c r="AJ40" s="56">
        <v>1</v>
      </c>
      <c r="AK40" s="57">
        <v>66</v>
      </c>
      <c r="AL40" s="58">
        <v>22708095</v>
      </c>
      <c r="AM40" s="59">
        <v>95</v>
      </c>
      <c r="AN40" s="60">
        <v>83</v>
      </c>
      <c r="AO40" s="61">
        <v>344062.04545454547</v>
      </c>
      <c r="AP40" s="58">
        <v>336525</v>
      </c>
      <c r="AQ40" s="59">
        <v>78.075759887695313</v>
      </c>
      <c r="AR40" s="59">
        <v>55.5</v>
      </c>
      <c r="AS40" s="62">
        <v>1.0045632123947144</v>
      </c>
      <c r="AT40" s="62">
        <v>1</v>
      </c>
      <c r="AU40" s="62">
        <v>1.0032562017440796</v>
      </c>
      <c r="AV40" s="63">
        <v>1</v>
      </c>
      <c r="AW40" s="58">
        <v>336687.62105263158</v>
      </c>
      <c r="AX40" s="58">
        <v>309000</v>
      </c>
      <c r="AY40" s="61">
        <v>348946.49397590361</v>
      </c>
      <c r="AZ40" s="58">
        <v>343150</v>
      </c>
      <c r="BA40" s="59">
        <v>64.1204833984375</v>
      </c>
      <c r="BB40" s="59">
        <v>37</v>
      </c>
      <c r="BC40" s="62">
        <v>1.0154460668563843</v>
      </c>
      <c r="BD40" s="63">
        <v>1</v>
      </c>
    </row>
    <row r="41" spans="1:56" x14ac:dyDescent="0.3">
      <c r="A41" s="47">
        <v>44317</v>
      </c>
      <c r="B41" s="48">
        <v>14</v>
      </c>
      <c r="C41" s="49">
        <v>25</v>
      </c>
      <c r="D41" s="50">
        <v>2.4390244483947754</v>
      </c>
      <c r="E41" s="49">
        <v>12</v>
      </c>
      <c r="F41" s="49">
        <v>12</v>
      </c>
      <c r="G41" s="49">
        <v>28</v>
      </c>
      <c r="H41" s="51">
        <v>4743200</v>
      </c>
      <c r="I41" s="52">
        <v>338800</v>
      </c>
      <c r="J41" s="53">
        <v>355250</v>
      </c>
      <c r="K41" s="54">
        <v>93.714286804199219</v>
      </c>
      <c r="L41" s="54">
        <v>46.5</v>
      </c>
      <c r="M41" s="55">
        <v>1.0092573165893555</v>
      </c>
      <c r="N41" s="55">
        <v>1</v>
      </c>
      <c r="O41" s="55">
        <v>1.0072020292282104</v>
      </c>
      <c r="P41" s="56">
        <v>1.0085813999176025</v>
      </c>
      <c r="Q41" s="52">
        <v>335512</v>
      </c>
      <c r="R41" s="53">
        <v>324500</v>
      </c>
      <c r="S41" s="54">
        <v>82.360000610351563</v>
      </c>
      <c r="T41" s="54">
        <v>46</v>
      </c>
      <c r="U41" s="55">
        <v>1.0019224882125854</v>
      </c>
      <c r="V41" s="56">
        <v>1</v>
      </c>
      <c r="W41" s="53">
        <v>300270.83333333331</v>
      </c>
      <c r="X41" s="53">
        <v>282400</v>
      </c>
      <c r="Y41" s="52">
        <v>331626.41666666669</v>
      </c>
      <c r="Z41" s="53">
        <v>316888.5</v>
      </c>
      <c r="AA41" s="54">
        <v>70.25</v>
      </c>
      <c r="AB41" s="54">
        <v>16</v>
      </c>
      <c r="AC41" s="55">
        <v>1.0087530612945557</v>
      </c>
      <c r="AD41" s="56">
        <v>1</v>
      </c>
      <c r="AE41" s="52">
        <v>345799.64285714284</v>
      </c>
      <c r="AF41" s="53">
        <v>327175</v>
      </c>
      <c r="AG41" s="54">
        <v>71.607139587402344</v>
      </c>
      <c r="AH41" s="54">
        <v>38</v>
      </c>
      <c r="AI41" s="55">
        <v>1.0016934871673584</v>
      </c>
      <c r="AJ41" s="56">
        <v>1</v>
      </c>
      <c r="AK41" s="57">
        <v>50</v>
      </c>
      <c r="AL41" s="58">
        <v>16759841</v>
      </c>
      <c r="AM41" s="59">
        <v>60</v>
      </c>
      <c r="AN41" s="60">
        <v>70</v>
      </c>
      <c r="AO41" s="61">
        <v>335196.82</v>
      </c>
      <c r="AP41" s="58">
        <v>318050</v>
      </c>
      <c r="AQ41" s="59">
        <v>76.879997253417969</v>
      </c>
      <c r="AR41" s="59">
        <v>48.5</v>
      </c>
      <c r="AS41" s="62">
        <v>1.0051600933074951</v>
      </c>
      <c r="AT41" s="62">
        <v>1</v>
      </c>
      <c r="AU41" s="62">
        <v>1.0029366016387939</v>
      </c>
      <c r="AV41" s="63">
        <v>1</v>
      </c>
      <c r="AW41" s="58">
        <v>346524.26666666666</v>
      </c>
      <c r="AX41" s="58">
        <v>343775</v>
      </c>
      <c r="AY41" s="61">
        <v>349957.01428571431</v>
      </c>
      <c r="AZ41" s="58">
        <v>336525</v>
      </c>
      <c r="BA41" s="59">
        <v>68.657142639160156</v>
      </c>
      <c r="BB41" s="59">
        <v>42</v>
      </c>
      <c r="BC41" s="62">
        <v>1.0104492902755737</v>
      </c>
      <c r="BD41" s="63">
        <v>1</v>
      </c>
    </row>
    <row r="42" spans="1:56" x14ac:dyDescent="0.3">
      <c r="A42" s="47">
        <v>44287</v>
      </c>
      <c r="B42" s="48">
        <v>9</v>
      </c>
      <c r="C42" s="49">
        <v>27</v>
      </c>
      <c r="D42" s="50">
        <v>2.8672566413879395</v>
      </c>
      <c r="E42" s="49">
        <v>10</v>
      </c>
      <c r="F42" s="49">
        <v>9</v>
      </c>
      <c r="G42" s="49">
        <v>30</v>
      </c>
      <c r="H42" s="51">
        <v>2950412</v>
      </c>
      <c r="I42" s="52">
        <v>327823.55555555556</v>
      </c>
      <c r="J42" s="53">
        <v>298862</v>
      </c>
      <c r="K42" s="54">
        <v>80.555557250976563</v>
      </c>
      <c r="L42" s="54">
        <v>71</v>
      </c>
      <c r="M42" s="55">
        <v>1.0057113170623779</v>
      </c>
      <c r="N42" s="55">
        <v>1</v>
      </c>
      <c r="O42" s="55">
        <v>0.99343621730804443</v>
      </c>
      <c r="P42" s="56">
        <v>1</v>
      </c>
      <c r="Q42" s="52">
        <v>337668.14814814815</v>
      </c>
      <c r="R42" s="53">
        <v>324900</v>
      </c>
      <c r="S42" s="54">
        <v>100.22222137451172</v>
      </c>
      <c r="T42" s="54">
        <v>58</v>
      </c>
      <c r="U42" s="55">
        <v>1.0012120008468628</v>
      </c>
      <c r="V42" s="56">
        <v>1</v>
      </c>
      <c r="W42" s="53">
        <v>371303</v>
      </c>
      <c r="X42" s="53">
        <v>372500</v>
      </c>
      <c r="Y42" s="52">
        <v>380132.22222222225</v>
      </c>
      <c r="Z42" s="53">
        <v>375000</v>
      </c>
      <c r="AA42" s="54">
        <v>51.111110687255859</v>
      </c>
      <c r="AB42" s="54">
        <v>21</v>
      </c>
      <c r="AC42" s="55">
        <v>0.99230051040649414</v>
      </c>
      <c r="AD42" s="56">
        <v>1</v>
      </c>
      <c r="AE42" s="52">
        <v>341376.6</v>
      </c>
      <c r="AF42" s="53">
        <v>334950</v>
      </c>
      <c r="AG42" s="54">
        <v>83.233329772949219</v>
      </c>
      <c r="AH42" s="54">
        <v>51</v>
      </c>
      <c r="AI42" s="55">
        <v>1.0011979341506958</v>
      </c>
      <c r="AJ42" s="56">
        <v>1</v>
      </c>
      <c r="AK42" s="57">
        <v>36</v>
      </c>
      <c r="AL42" s="58">
        <v>12016641</v>
      </c>
      <c r="AM42" s="59">
        <v>48</v>
      </c>
      <c r="AN42" s="60">
        <v>58</v>
      </c>
      <c r="AO42" s="61">
        <v>333795.58333333331</v>
      </c>
      <c r="AP42" s="58">
        <v>312450</v>
      </c>
      <c r="AQ42" s="59">
        <v>70.333335876464844</v>
      </c>
      <c r="AR42" s="59">
        <v>51</v>
      </c>
      <c r="AS42" s="62">
        <v>1.0035668611526489</v>
      </c>
      <c r="AT42" s="62">
        <v>1</v>
      </c>
      <c r="AU42" s="62">
        <v>1.0012778043746948</v>
      </c>
      <c r="AV42" s="63">
        <v>1</v>
      </c>
      <c r="AW42" s="58">
        <v>358087.625</v>
      </c>
      <c r="AX42" s="58">
        <v>351049.5</v>
      </c>
      <c r="AY42" s="61">
        <v>353749.55172413791</v>
      </c>
      <c r="AZ42" s="58">
        <v>343775</v>
      </c>
      <c r="BA42" s="59">
        <v>68.327583312988281</v>
      </c>
      <c r="BB42" s="59">
        <v>43.5</v>
      </c>
      <c r="BC42" s="62">
        <v>1.0108002424240112</v>
      </c>
      <c r="BD42" s="63">
        <v>1</v>
      </c>
    </row>
    <row r="43" spans="1:56" x14ac:dyDescent="0.3">
      <c r="A43" s="47">
        <v>44256</v>
      </c>
      <c r="B43" s="48">
        <v>8</v>
      </c>
      <c r="C43" s="49">
        <v>31</v>
      </c>
      <c r="D43" s="50">
        <v>3.351351261138916</v>
      </c>
      <c r="E43" s="49">
        <v>16</v>
      </c>
      <c r="F43" s="49">
        <v>24</v>
      </c>
      <c r="G43" s="49">
        <v>29</v>
      </c>
      <c r="H43" s="51">
        <v>2368808</v>
      </c>
      <c r="I43" s="52">
        <v>296101</v>
      </c>
      <c r="J43" s="53">
        <v>302182.5</v>
      </c>
      <c r="K43" s="54">
        <v>79.25</v>
      </c>
      <c r="L43" s="54">
        <v>51.5</v>
      </c>
      <c r="M43" s="55">
        <v>0.99990355968475342</v>
      </c>
      <c r="N43" s="55">
        <v>1</v>
      </c>
      <c r="O43" s="55">
        <v>0.99990355968475342</v>
      </c>
      <c r="P43" s="56">
        <v>1</v>
      </c>
      <c r="Q43" s="52">
        <v>342951.03225806454</v>
      </c>
      <c r="R43" s="53">
        <v>330000</v>
      </c>
      <c r="S43" s="54">
        <v>108.41935729980469</v>
      </c>
      <c r="T43" s="54">
        <v>82</v>
      </c>
      <c r="U43" s="55">
        <v>0.99983060359954834</v>
      </c>
      <c r="V43" s="56">
        <v>1</v>
      </c>
      <c r="W43" s="53">
        <v>359612.5</v>
      </c>
      <c r="X43" s="53">
        <v>367400</v>
      </c>
      <c r="Y43" s="52">
        <v>330527.66666666669</v>
      </c>
      <c r="Z43" s="53">
        <v>334650</v>
      </c>
      <c r="AA43" s="54">
        <v>77.541664123535156</v>
      </c>
      <c r="AB43" s="54">
        <v>47.5</v>
      </c>
      <c r="AC43" s="55">
        <v>0.99759185314178467</v>
      </c>
      <c r="AD43" s="56">
        <v>1</v>
      </c>
      <c r="AE43" s="52">
        <v>336375.79310344829</v>
      </c>
      <c r="AF43" s="53">
        <v>324900</v>
      </c>
      <c r="AG43" s="54">
        <v>88.586204528808594</v>
      </c>
      <c r="AH43" s="54">
        <v>55</v>
      </c>
      <c r="AI43" s="55">
        <v>0.99746841192245483</v>
      </c>
      <c r="AJ43" s="56">
        <v>1</v>
      </c>
      <c r="AK43" s="57">
        <v>27</v>
      </c>
      <c r="AL43" s="58">
        <v>9066229</v>
      </c>
      <c r="AM43" s="59">
        <v>38</v>
      </c>
      <c r="AN43" s="60">
        <v>49</v>
      </c>
      <c r="AO43" s="61">
        <v>335786.25925925927</v>
      </c>
      <c r="AP43" s="58">
        <v>315000</v>
      </c>
      <c r="AQ43" s="59">
        <v>66.925926208496094</v>
      </c>
      <c r="AR43" s="59">
        <v>44</v>
      </c>
      <c r="AS43" s="62">
        <v>1.0028519630432129</v>
      </c>
      <c r="AT43" s="62">
        <v>1</v>
      </c>
      <c r="AU43" s="62">
        <v>1.0038915872573853</v>
      </c>
      <c r="AV43" s="63">
        <v>1</v>
      </c>
      <c r="AW43" s="58">
        <v>354609.89473684208</v>
      </c>
      <c r="AX43" s="58">
        <v>344700</v>
      </c>
      <c r="AY43" s="61">
        <v>348903.75510204083</v>
      </c>
      <c r="AZ43" s="58">
        <v>329900</v>
      </c>
      <c r="BA43" s="59">
        <v>71.489799499511719</v>
      </c>
      <c r="BB43" s="59">
        <v>44</v>
      </c>
      <c r="BC43" s="62">
        <v>1.0141980648040771</v>
      </c>
      <c r="BD43" s="63">
        <v>1</v>
      </c>
    </row>
    <row r="44" spans="1:56" x14ac:dyDescent="0.3">
      <c r="A44" s="47">
        <v>44228</v>
      </c>
      <c r="B44" s="48">
        <v>12</v>
      </c>
      <c r="C44" s="49">
        <v>34</v>
      </c>
      <c r="D44" s="50">
        <v>3.6428573131561279</v>
      </c>
      <c r="E44" s="49">
        <v>5</v>
      </c>
      <c r="F44" s="49">
        <v>13</v>
      </c>
      <c r="G44" s="49">
        <v>23</v>
      </c>
      <c r="H44" s="51">
        <v>4450624</v>
      </c>
      <c r="I44" s="52">
        <v>370885.33333333331</v>
      </c>
      <c r="J44" s="53">
        <v>374316</v>
      </c>
      <c r="K44" s="54">
        <v>51.166667938232422</v>
      </c>
      <c r="L44" s="54">
        <v>31.5</v>
      </c>
      <c r="M44" s="55">
        <v>1.0047148466110229</v>
      </c>
      <c r="N44" s="55">
        <v>1</v>
      </c>
      <c r="O44" s="55">
        <v>1.0047148466110229</v>
      </c>
      <c r="P44" s="56">
        <v>1</v>
      </c>
      <c r="Q44" s="52">
        <v>329481.85294117645</v>
      </c>
      <c r="R44" s="53">
        <v>314250</v>
      </c>
      <c r="S44" s="54">
        <v>113.05882263183594</v>
      </c>
      <c r="T44" s="54">
        <v>83.5</v>
      </c>
      <c r="U44" s="55">
        <v>0.99209624528884888</v>
      </c>
      <c r="V44" s="56">
        <v>1</v>
      </c>
      <c r="W44" s="53">
        <v>376565.4</v>
      </c>
      <c r="X44" s="53">
        <v>389900</v>
      </c>
      <c r="Y44" s="52">
        <v>394128.46153846156</v>
      </c>
      <c r="Z44" s="53">
        <v>345000</v>
      </c>
      <c r="AA44" s="54">
        <v>83.076919555664063</v>
      </c>
      <c r="AB44" s="54">
        <v>55</v>
      </c>
      <c r="AC44" s="55">
        <v>1.0528218746185303</v>
      </c>
      <c r="AD44" s="56">
        <v>1</v>
      </c>
      <c r="AE44" s="52">
        <v>317630.4347826087</v>
      </c>
      <c r="AF44" s="53">
        <v>296000</v>
      </c>
      <c r="AG44" s="54">
        <v>87</v>
      </c>
      <c r="AH44" s="54">
        <v>59</v>
      </c>
      <c r="AI44" s="55">
        <v>1.0044437646865845</v>
      </c>
      <c r="AJ44" s="56">
        <v>1</v>
      </c>
      <c r="AK44" s="57">
        <v>19</v>
      </c>
      <c r="AL44" s="58">
        <v>6697421</v>
      </c>
      <c r="AM44" s="59">
        <v>22</v>
      </c>
      <c r="AN44" s="60">
        <v>25</v>
      </c>
      <c r="AO44" s="61">
        <v>352495.84210526315</v>
      </c>
      <c r="AP44" s="58">
        <v>326900</v>
      </c>
      <c r="AQ44" s="59">
        <v>61.736843109130859</v>
      </c>
      <c r="AR44" s="59">
        <v>39</v>
      </c>
      <c r="AS44" s="62">
        <v>1.0040934085845947</v>
      </c>
      <c r="AT44" s="62">
        <v>1</v>
      </c>
      <c r="AU44" s="62">
        <v>1.0055707693099976</v>
      </c>
      <c r="AV44" s="63">
        <v>1</v>
      </c>
      <c r="AW44" s="58">
        <v>350971.63636363635</v>
      </c>
      <c r="AX44" s="58">
        <v>329075</v>
      </c>
      <c r="AY44" s="61">
        <v>366544.8</v>
      </c>
      <c r="AZ44" s="58">
        <v>329900</v>
      </c>
      <c r="BA44" s="59">
        <v>65.680000305175781</v>
      </c>
      <c r="BB44" s="59">
        <v>37</v>
      </c>
      <c r="BC44" s="62">
        <v>1.0301400423049927</v>
      </c>
      <c r="BD44" s="63">
        <v>1</v>
      </c>
    </row>
    <row r="45" spans="1:56" x14ac:dyDescent="0.3">
      <c r="A45" s="47">
        <v>44197</v>
      </c>
      <c r="B45" s="48">
        <v>7</v>
      </c>
      <c r="C45" s="49">
        <v>43</v>
      </c>
      <c r="D45" s="50">
        <v>4.9615383148193359</v>
      </c>
      <c r="E45" s="49">
        <v>17</v>
      </c>
      <c r="F45" s="49">
        <v>12</v>
      </c>
      <c r="G45" s="49">
        <v>23</v>
      </c>
      <c r="H45" s="51">
        <v>2246797</v>
      </c>
      <c r="I45" s="52">
        <v>320971</v>
      </c>
      <c r="J45" s="53">
        <v>315000</v>
      </c>
      <c r="K45" s="54">
        <v>79.857139587402344</v>
      </c>
      <c r="L45" s="54">
        <v>82</v>
      </c>
      <c r="M45" s="55">
        <v>1.0030281543731689</v>
      </c>
      <c r="N45" s="55">
        <v>1</v>
      </c>
      <c r="O45" s="55">
        <v>1.0070381164550781</v>
      </c>
      <c r="P45" s="56">
        <v>1</v>
      </c>
      <c r="Q45" s="52">
        <v>340460.09302325582</v>
      </c>
      <c r="R45" s="53">
        <v>319900</v>
      </c>
      <c r="S45" s="54">
        <v>96.255813598632813</v>
      </c>
      <c r="T45" s="54">
        <v>62</v>
      </c>
      <c r="U45" s="55">
        <v>0.99725890159606934</v>
      </c>
      <c r="V45" s="56">
        <v>1</v>
      </c>
      <c r="W45" s="53">
        <v>343444.0588235294</v>
      </c>
      <c r="X45" s="53">
        <v>315000</v>
      </c>
      <c r="Y45" s="52">
        <v>336662.5</v>
      </c>
      <c r="Z45" s="53">
        <v>303000</v>
      </c>
      <c r="AA45" s="54">
        <v>46.833332061767578</v>
      </c>
      <c r="AB45" s="54">
        <v>26.5</v>
      </c>
      <c r="AC45" s="55">
        <v>1.0055681467056274</v>
      </c>
      <c r="AD45" s="56">
        <v>1</v>
      </c>
      <c r="AE45" s="52">
        <v>323217.39130434784</v>
      </c>
      <c r="AF45" s="53">
        <v>285000</v>
      </c>
      <c r="AG45" s="54">
        <v>58.782608032226563</v>
      </c>
      <c r="AH45" s="54">
        <v>34</v>
      </c>
      <c r="AI45" s="55">
        <v>1.0034115314483643</v>
      </c>
      <c r="AJ45" s="56">
        <v>1</v>
      </c>
      <c r="AK45" s="57">
        <v>7</v>
      </c>
      <c r="AL45" s="58">
        <v>2246797</v>
      </c>
      <c r="AM45" s="59">
        <v>17</v>
      </c>
      <c r="AN45" s="60">
        <v>12</v>
      </c>
      <c r="AO45" s="61">
        <v>320971</v>
      </c>
      <c r="AP45" s="58">
        <v>315000</v>
      </c>
      <c r="AQ45" s="59">
        <v>79.857139587402344</v>
      </c>
      <c r="AR45" s="59">
        <v>82</v>
      </c>
      <c r="AS45" s="62">
        <v>1.0030281543731689</v>
      </c>
      <c r="AT45" s="62">
        <v>1</v>
      </c>
      <c r="AU45" s="62">
        <v>1.0070381164550781</v>
      </c>
      <c r="AV45" s="63">
        <v>1</v>
      </c>
      <c r="AW45" s="58">
        <v>343444.0588235294</v>
      </c>
      <c r="AX45" s="58">
        <v>315000</v>
      </c>
      <c r="AY45" s="61">
        <v>336662.5</v>
      </c>
      <c r="AZ45" s="58">
        <v>303000</v>
      </c>
      <c r="BA45" s="59">
        <v>46.833332061767578</v>
      </c>
      <c r="BB45" s="59">
        <v>26.5</v>
      </c>
      <c r="BC45" s="62">
        <v>1.0055681467056274</v>
      </c>
      <c r="BD45" s="63">
        <v>1</v>
      </c>
    </row>
    <row r="46" spans="1:56" x14ac:dyDescent="0.3">
      <c r="A46" s="47">
        <v>44166</v>
      </c>
      <c r="B46" s="48">
        <v>7</v>
      </c>
      <c r="C46" s="49">
        <v>40</v>
      </c>
      <c r="D46" s="50">
        <v>4.5714287757873535</v>
      </c>
      <c r="E46" s="49">
        <v>12</v>
      </c>
      <c r="F46" s="49">
        <v>11</v>
      </c>
      <c r="G46" s="49">
        <v>16</v>
      </c>
      <c r="H46" s="51">
        <v>2646810</v>
      </c>
      <c r="I46" s="52">
        <v>378115.71428571426</v>
      </c>
      <c r="J46" s="53">
        <v>365000</v>
      </c>
      <c r="K46" s="54">
        <v>22.285715103149414</v>
      </c>
      <c r="L46" s="54">
        <v>7</v>
      </c>
      <c r="M46" s="55">
        <v>1.0120446681976318</v>
      </c>
      <c r="N46" s="55">
        <v>1</v>
      </c>
      <c r="O46" s="55">
        <v>1.0120446681976318</v>
      </c>
      <c r="P46" s="56">
        <v>1</v>
      </c>
      <c r="Q46" s="52">
        <v>337994.6</v>
      </c>
      <c r="R46" s="53">
        <v>313000</v>
      </c>
      <c r="S46" s="54">
        <v>94.900001525878906</v>
      </c>
      <c r="T46" s="54">
        <v>78</v>
      </c>
      <c r="U46" s="55">
        <v>0.9960823655128479</v>
      </c>
      <c r="V46" s="56">
        <v>1</v>
      </c>
      <c r="W46" s="53">
        <v>351091.66666666669</v>
      </c>
      <c r="X46" s="53">
        <v>344900</v>
      </c>
      <c r="Y46" s="52">
        <v>349381.81818181818</v>
      </c>
      <c r="Z46" s="53">
        <v>324000</v>
      </c>
      <c r="AA46" s="54">
        <v>70.818183898925781</v>
      </c>
      <c r="AB46" s="54">
        <v>47</v>
      </c>
      <c r="AC46" s="55">
        <v>1.0010668039321899</v>
      </c>
      <c r="AD46" s="56">
        <v>1</v>
      </c>
      <c r="AE46" s="52">
        <v>325116.875</v>
      </c>
      <c r="AF46" s="53">
        <v>319500</v>
      </c>
      <c r="AG46" s="54">
        <v>66.5</v>
      </c>
      <c r="AH46" s="54">
        <v>43</v>
      </c>
      <c r="AI46" s="55">
        <v>1.0017584562301636</v>
      </c>
      <c r="AJ46" s="56">
        <v>1</v>
      </c>
      <c r="AK46" s="57">
        <v>105</v>
      </c>
      <c r="AL46" s="58">
        <v>32084276</v>
      </c>
      <c r="AM46" s="59">
        <v>147</v>
      </c>
      <c r="AN46" s="60">
        <v>110</v>
      </c>
      <c r="AO46" s="61">
        <v>305564.53333333333</v>
      </c>
      <c r="AP46" s="58">
        <v>299000</v>
      </c>
      <c r="AQ46" s="59">
        <v>71.285713195800781</v>
      </c>
      <c r="AR46" s="59">
        <v>33</v>
      </c>
      <c r="AS46" s="62">
        <v>1.0027722120285034</v>
      </c>
      <c r="AT46" s="62">
        <v>1</v>
      </c>
      <c r="AU46" s="62">
        <v>1.0025849342346191</v>
      </c>
      <c r="AV46" s="63">
        <v>1</v>
      </c>
      <c r="AW46" s="58">
        <v>322574.3469387755</v>
      </c>
      <c r="AX46" s="58">
        <v>310000</v>
      </c>
      <c r="AY46" s="61">
        <v>310697.85454545455</v>
      </c>
      <c r="AZ46" s="58">
        <v>299000</v>
      </c>
      <c r="BA46" s="59">
        <v>62.299999237060547</v>
      </c>
      <c r="BB46" s="59">
        <v>33</v>
      </c>
      <c r="BC46" s="62">
        <v>1.0026628971099854</v>
      </c>
      <c r="BD46" s="63">
        <v>1</v>
      </c>
    </row>
    <row r="47" spans="1:56" x14ac:dyDescent="0.3">
      <c r="A47" s="47">
        <v>44136</v>
      </c>
      <c r="B47" s="48">
        <v>6</v>
      </c>
      <c r="C47" s="49">
        <v>44</v>
      </c>
      <c r="D47" s="50">
        <v>4.6725664138793945</v>
      </c>
      <c r="E47" s="49">
        <v>11</v>
      </c>
      <c r="F47" s="49">
        <v>3</v>
      </c>
      <c r="G47" s="49">
        <v>10</v>
      </c>
      <c r="H47" s="51">
        <v>2007224</v>
      </c>
      <c r="I47" s="52">
        <v>334537.33333333331</v>
      </c>
      <c r="J47" s="53">
        <v>336357</v>
      </c>
      <c r="K47" s="54">
        <v>26.166666030883789</v>
      </c>
      <c r="L47" s="54">
        <v>10</v>
      </c>
      <c r="M47" s="55">
        <v>1.0165427923202515</v>
      </c>
      <c r="N47" s="55">
        <v>1</v>
      </c>
      <c r="O47" s="55">
        <v>1.0684783458709717</v>
      </c>
      <c r="P47" s="56">
        <v>1</v>
      </c>
      <c r="Q47" s="52">
        <v>344663.15909090912</v>
      </c>
      <c r="R47" s="53">
        <v>317450</v>
      </c>
      <c r="S47" s="54">
        <v>91.363639831542969</v>
      </c>
      <c r="T47" s="54">
        <v>58.5</v>
      </c>
      <c r="U47" s="55">
        <v>0.99563050270080566</v>
      </c>
      <c r="V47" s="56">
        <v>1</v>
      </c>
      <c r="W47" s="53">
        <v>291899.72727272729</v>
      </c>
      <c r="X47" s="53">
        <v>281570</v>
      </c>
      <c r="Y47" s="52">
        <v>285065.66666666669</v>
      </c>
      <c r="Z47" s="53">
        <v>281570</v>
      </c>
      <c r="AA47" s="54">
        <v>20.666666030883789</v>
      </c>
      <c r="AB47" s="54">
        <v>3</v>
      </c>
      <c r="AC47" s="55">
        <v>1.028104305267334</v>
      </c>
      <c r="AD47" s="56">
        <v>1</v>
      </c>
      <c r="AE47" s="52">
        <v>336107</v>
      </c>
      <c r="AF47" s="53">
        <v>349500</v>
      </c>
      <c r="AG47" s="54">
        <v>40.5</v>
      </c>
      <c r="AH47" s="54">
        <v>6</v>
      </c>
      <c r="AI47" s="55">
        <v>1.0042101144790649</v>
      </c>
      <c r="AJ47" s="56">
        <v>1</v>
      </c>
      <c r="AK47" s="57">
        <v>98</v>
      </c>
      <c r="AL47" s="58">
        <v>29437466</v>
      </c>
      <c r="AM47" s="59">
        <v>135</v>
      </c>
      <c r="AN47" s="60">
        <v>99</v>
      </c>
      <c r="AO47" s="61">
        <v>300382.30612244899</v>
      </c>
      <c r="AP47" s="58">
        <v>292000</v>
      </c>
      <c r="AQ47" s="59">
        <v>74.785713195800781</v>
      </c>
      <c r="AR47" s="59">
        <v>33.5</v>
      </c>
      <c r="AS47" s="62">
        <v>1.0021098852157593</v>
      </c>
      <c r="AT47" s="62">
        <v>1</v>
      </c>
      <c r="AU47" s="62">
        <v>1.0019092559814453</v>
      </c>
      <c r="AV47" s="63">
        <v>1</v>
      </c>
      <c r="AW47" s="58">
        <v>320039.47407407407</v>
      </c>
      <c r="AX47" s="58">
        <v>307000</v>
      </c>
      <c r="AY47" s="61">
        <v>306399.63636363635</v>
      </c>
      <c r="AZ47" s="58">
        <v>297000</v>
      </c>
      <c r="BA47" s="59">
        <v>61.353534698486328</v>
      </c>
      <c r="BB47" s="59">
        <v>31</v>
      </c>
      <c r="BC47" s="62">
        <v>1.0028402805328369</v>
      </c>
      <c r="BD47" s="63">
        <v>1</v>
      </c>
    </row>
    <row r="48" spans="1:56" x14ac:dyDescent="0.3">
      <c r="A48" s="47">
        <v>44105</v>
      </c>
      <c r="B48" s="48">
        <v>8</v>
      </c>
      <c r="C48" s="49">
        <v>37</v>
      </c>
      <c r="D48" s="50">
        <v>3.9642858505249023</v>
      </c>
      <c r="E48" s="49">
        <v>17</v>
      </c>
      <c r="F48" s="49">
        <v>8</v>
      </c>
      <c r="G48" s="49">
        <v>13</v>
      </c>
      <c r="H48" s="51">
        <v>2392400</v>
      </c>
      <c r="I48" s="52">
        <v>299050</v>
      </c>
      <c r="J48" s="53">
        <v>301000</v>
      </c>
      <c r="K48" s="54">
        <v>67.75</v>
      </c>
      <c r="L48" s="54">
        <v>33</v>
      </c>
      <c r="M48" s="55">
        <v>0.99863791465759277</v>
      </c>
      <c r="N48" s="55">
        <v>1</v>
      </c>
      <c r="O48" s="55">
        <v>1.0022103786468506</v>
      </c>
      <c r="P48" s="56">
        <v>1.0034722089767456</v>
      </c>
      <c r="Q48" s="52">
        <v>356094.02702702704</v>
      </c>
      <c r="R48" s="53">
        <v>324000</v>
      </c>
      <c r="S48" s="54">
        <v>93.594596862792969</v>
      </c>
      <c r="T48" s="54">
        <v>62</v>
      </c>
      <c r="U48" s="55">
        <v>0.99845165014266968</v>
      </c>
      <c r="V48" s="56">
        <v>1</v>
      </c>
      <c r="W48" s="53">
        <v>381521.70588235295</v>
      </c>
      <c r="X48" s="53">
        <v>369000</v>
      </c>
      <c r="Y48" s="52">
        <v>345187.5</v>
      </c>
      <c r="Z48" s="53">
        <v>348500</v>
      </c>
      <c r="AA48" s="54">
        <v>37.875</v>
      </c>
      <c r="AB48" s="54">
        <v>27</v>
      </c>
      <c r="AC48" s="55">
        <v>1.0557619333267212</v>
      </c>
      <c r="AD48" s="56">
        <v>1</v>
      </c>
      <c r="AE48" s="52">
        <v>336030.76923076925</v>
      </c>
      <c r="AF48" s="53">
        <v>345000</v>
      </c>
      <c r="AG48" s="54">
        <v>43</v>
      </c>
      <c r="AH48" s="54">
        <v>19</v>
      </c>
      <c r="AI48" s="55">
        <v>1.0276299715042114</v>
      </c>
      <c r="AJ48" s="56">
        <v>1</v>
      </c>
      <c r="AK48" s="57">
        <v>92</v>
      </c>
      <c r="AL48" s="58">
        <v>27430242</v>
      </c>
      <c r="AM48" s="59">
        <v>124</v>
      </c>
      <c r="AN48" s="60">
        <v>96</v>
      </c>
      <c r="AO48" s="61">
        <v>298154.80434782611</v>
      </c>
      <c r="AP48" s="58">
        <v>287500</v>
      </c>
      <c r="AQ48" s="59">
        <v>77.956520080566406</v>
      </c>
      <c r="AR48" s="59">
        <v>36</v>
      </c>
      <c r="AS48" s="62">
        <v>1.0011686086654663</v>
      </c>
      <c r="AT48" s="62">
        <v>1</v>
      </c>
      <c r="AU48" s="62">
        <v>0.99756777286529541</v>
      </c>
      <c r="AV48" s="63">
        <v>1</v>
      </c>
      <c r="AW48" s="58">
        <v>322535.74193548388</v>
      </c>
      <c r="AX48" s="58">
        <v>310000</v>
      </c>
      <c r="AY48" s="61">
        <v>307066.32291666669</v>
      </c>
      <c r="AZ48" s="58">
        <v>298000</v>
      </c>
      <c r="BA48" s="59">
        <v>62.625</v>
      </c>
      <c r="BB48" s="59">
        <v>31</v>
      </c>
      <c r="BC48" s="62">
        <v>1.0020507574081421</v>
      </c>
      <c r="BD48" s="63">
        <v>1</v>
      </c>
    </row>
    <row r="49" spans="1:56" x14ac:dyDescent="0.3">
      <c r="A49" s="47">
        <v>44075</v>
      </c>
      <c r="B49" s="48">
        <v>12</v>
      </c>
      <c r="C49" s="49">
        <v>31</v>
      </c>
      <c r="D49" s="50">
        <v>3.2347826957702637</v>
      </c>
      <c r="E49" s="49">
        <v>8</v>
      </c>
      <c r="F49" s="49">
        <v>6</v>
      </c>
      <c r="G49" s="49">
        <v>14</v>
      </c>
      <c r="H49" s="51">
        <v>3220135</v>
      </c>
      <c r="I49" s="52">
        <v>268344.58333333331</v>
      </c>
      <c r="J49" s="53">
        <v>287450</v>
      </c>
      <c r="K49" s="54">
        <v>77.916664123535156</v>
      </c>
      <c r="L49" s="54">
        <v>63.5</v>
      </c>
      <c r="M49" s="55">
        <v>1.0050013065338135</v>
      </c>
      <c r="N49" s="55">
        <v>1</v>
      </c>
      <c r="O49" s="55">
        <v>1.0014889240264893</v>
      </c>
      <c r="P49" s="56">
        <v>1</v>
      </c>
      <c r="Q49" s="52">
        <v>331606.70967741933</v>
      </c>
      <c r="R49" s="53">
        <v>315000</v>
      </c>
      <c r="S49" s="54">
        <v>107.64516448974609</v>
      </c>
      <c r="T49" s="54">
        <v>82</v>
      </c>
      <c r="U49" s="55">
        <v>1.0136555433273315</v>
      </c>
      <c r="V49" s="56">
        <v>1</v>
      </c>
      <c r="W49" s="53">
        <v>376526</v>
      </c>
      <c r="X49" s="53">
        <v>349000</v>
      </c>
      <c r="Y49" s="52">
        <v>346383.33333333331</v>
      </c>
      <c r="Z49" s="53">
        <v>337450</v>
      </c>
      <c r="AA49" s="54">
        <v>67</v>
      </c>
      <c r="AB49" s="54">
        <v>25</v>
      </c>
      <c r="AC49" s="55">
        <v>0.99710428714752197</v>
      </c>
      <c r="AD49" s="56">
        <v>1</v>
      </c>
      <c r="AE49" s="52">
        <v>314471.42857142858</v>
      </c>
      <c r="AF49" s="53">
        <v>301000</v>
      </c>
      <c r="AG49" s="54">
        <v>59.071430206298828</v>
      </c>
      <c r="AH49" s="54">
        <v>25</v>
      </c>
      <c r="AI49" s="55">
        <v>0.99553608894348145</v>
      </c>
      <c r="AJ49" s="56">
        <v>1</v>
      </c>
      <c r="AK49" s="57">
        <v>84</v>
      </c>
      <c r="AL49" s="58">
        <v>25037842</v>
      </c>
      <c r="AM49" s="59">
        <v>107</v>
      </c>
      <c r="AN49" s="60">
        <v>88</v>
      </c>
      <c r="AO49" s="61">
        <v>298069.54761904763</v>
      </c>
      <c r="AP49" s="58">
        <v>282450</v>
      </c>
      <c r="AQ49" s="59">
        <v>78.928573608398438</v>
      </c>
      <c r="AR49" s="59">
        <v>36</v>
      </c>
      <c r="AS49" s="62">
        <v>1.001409649848938</v>
      </c>
      <c r="AT49" s="62">
        <v>1</v>
      </c>
      <c r="AU49" s="62">
        <v>0.99712562561035156</v>
      </c>
      <c r="AV49" s="63">
        <v>1</v>
      </c>
      <c r="AW49" s="58">
        <v>313164.14018691587</v>
      </c>
      <c r="AX49" s="58">
        <v>299000</v>
      </c>
      <c r="AY49" s="61">
        <v>303600.76136363635</v>
      </c>
      <c r="AZ49" s="58">
        <v>295000</v>
      </c>
      <c r="BA49" s="59">
        <v>64.875</v>
      </c>
      <c r="BB49" s="59">
        <v>31</v>
      </c>
      <c r="BC49" s="62">
        <v>0.99716794490814209</v>
      </c>
      <c r="BD49" s="63">
        <v>1</v>
      </c>
    </row>
    <row r="50" spans="1:56" x14ac:dyDescent="0.3">
      <c r="A50" s="47">
        <v>44044</v>
      </c>
      <c r="B50" s="48">
        <v>8</v>
      </c>
      <c r="C50" s="49">
        <v>31</v>
      </c>
      <c r="D50" s="50">
        <v>3.4444444179534912</v>
      </c>
      <c r="E50" s="49">
        <v>9</v>
      </c>
      <c r="F50" s="49">
        <v>9</v>
      </c>
      <c r="G50" s="49">
        <v>20</v>
      </c>
      <c r="H50" s="51">
        <v>2655756</v>
      </c>
      <c r="I50" s="52">
        <v>331969.5</v>
      </c>
      <c r="J50" s="53">
        <v>335000</v>
      </c>
      <c r="K50" s="54">
        <v>53.625</v>
      </c>
      <c r="L50" s="54">
        <v>52.5</v>
      </c>
      <c r="M50" s="55">
        <v>0.99741387367248535</v>
      </c>
      <c r="N50" s="55">
        <v>0.99618691205978394</v>
      </c>
      <c r="O50" s="55">
        <v>0.99741387367248535</v>
      </c>
      <c r="P50" s="56">
        <v>0.99618691205978394</v>
      </c>
      <c r="Q50" s="52">
        <v>335535.32258064515</v>
      </c>
      <c r="R50" s="53">
        <v>315000</v>
      </c>
      <c r="S50" s="54">
        <v>104.03225708007813</v>
      </c>
      <c r="T50" s="54">
        <v>62</v>
      </c>
      <c r="U50" s="55">
        <v>0.99518251419067383</v>
      </c>
      <c r="V50" s="56">
        <v>1</v>
      </c>
      <c r="W50" s="53">
        <v>369826.77777777775</v>
      </c>
      <c r="X50" s="53">
        <v>359900</v>
      </c>
      <c r="Y50" s="52">
        <v>308893.44444444444</v>
      </c>
      <c r="Z50" s="53">
        <v>294500</v>
      </c>
      <c r="AA50" s="54">
        <v>62.666667938232422</v>
      </c>
      <c r="AB50" s="54">
        <v>37</v>
      </c>
      <c r="AC50" s="55">
        <v>0.97838634252548218</v>
      </c>
      <c r="AD50" s="56">
        <v>0.98695218563079834</v>
      </c>
      <c r="AE50" s="52">
        <v>282475</v>
      </c>
      <c r="AF50" s="53">
        <v>291250</v>
      </c>
      <c r="AG50" s="54">
        <v>78.099998474121094</v>
      </c>
      <c r="AH50" s="54">
        <v>63.5</v>
      </c>
      <c r="AI50" s="55">
        <v>0.99716866016387939</v>
      </c>
      <c r="AJ50" s="56">
        <v>1</v>
      </c>
      <c r="AK50" s="57">
        <v>72</v>
      </c>
      <c r="AL50" s="58">
        <v>21817707</v>
      </c>
      <c r="AM50" s="59">
        <v>99</v>
      </c>
      <c r="AN50" s="60">
        <v>82</v>
      </c>
      <c r="AO50" s="61">
        <v>303023.70833333331</v>
      </c>
      <c r="AP50" s="58">
        <v>282000</v>
      </c>
      <c r="AQ50" s="59">
        <v>79.097221374511719</v>
      </c>
      <c r="AR50" s="59">
        <v>34</v>
      </c>
      <c r="AS50" s="62">
        <v>1.0008111000061035</v>
      </c>
      <c r="AT50" s="62">
        <v>1</v>
      </c>
      <c r="AU50" s="62">
        <v>0.99639838933944702</v>
      </c>
      <c r="AV50" s="63">
        <v>1</v>
      </c>
      <c r="AW50" s="58">
        <v>308043.98989898991</v>
      </c>
      <c r="AX50" s="58">
        <v>295500</v>
      </c>
      <c r="AY50" s="61">
        <v>300470.3292682927</v>
      </c>
      <c r="AZ50" s="58">
        <v>291250</v>
      </c>
      <c r="BA50" s="59">
        <v>64.719512939453125</v>
      </c>
      <c r="BB50" s="59">
        <v>31.5</v>
      </c>
      <c r="BC50" s="62">
        <v>0.99717259407043457</v>
      </c>
      <c r="BD50" s="63">
        <v>1</v>
      </c>
    </row>
    <row r="51" spans="1:56" x14ac:dyDescent="0.3">
      <c r="A51" s="47">
        <v>44013</v>
      </c>
      <c r="B51" s="48">
        <v>15</v>
      </c>
      <c r="C51" s="49">
        <v>32</v>
      </c>
      <c r="D51" s="50">
        <v>3.4594595432281494</v>
      </c>
      <c r="E51" s="49">
        <v>13</v>
      </c>
      <c r="F51" s="49">
        <v>17</v>
      </c>
      <c r="G51" s="49">
        <v>21</v>
      </c>
      <c r="H51" s="51">
        <v>4577500</v>
      </c>
      <c r="I51" s="52">
        <v>305166.66666666669</v>
      </c>
      <c r="J51" s="53">
        <v>295500</v>
      </c>
      <c r="K51" s="54">
        <v>40.666667938232422</v>
      </c>
      <c r="L51" s="54">
        <v>18</v>
      </c>
      <c r="M51" s="55">
        <v>0.99950063228607178</v>
      </c>
      <c r="N51" s="55">
        <v>1</v>
      </c>
      <c r="O51" s="55">
        <v>0.99782812595367432</v>
      </c>
      <c r="P51" s="56">
        <v>1</v>
      </c>
      <c r="Q51" s="52">
        <v>319159.21875</v>
      </c>
      <c r="R51" s="53">
        <v>295250</v>
      </c>
      <c r="S51" s="54">
        <v>102.53125</v>
      </c>
      <c r="T51" s="54">
        <v>75.5</v>
      </c>
      <c r="U51" s="55">
        <v>0.99087977409362793</v>
      </c>
      <c r="V51" s="56">
        <v>1</v>
      </c>
      <c r="W51" s="53">
        <v>312761.53846153844</v>
      </c>
      <c r="X51" s="53">
        <v>290400</v>
      </c>
      <c r="Y51" s="52">
        <v>293270.5882352941</v>
      </c>
      <c r="Z51" s="53">
        <v>307000</v>
      </c>
      <c r="AA51" s="54">
        <v>67.882354736328125</v>
      </c>
      <c r="AB51" s="54">
        <v>57</v>
      </c>
      <c r="AC51" s="55">
        <v>1.0141881704330444</v>
      </c>
      <c r="AD51" s="56">
        <v>1</v>
      </c>
      <c r="AE51" s="52">
        <v>293457.14285714284</v>
      </c>
      <c r="AF51" s="53">
        <v>307000</v>
      </c>
      <c r="AG51" s="54">
        <v>64.857139587402344</v>
      </c>
      <c r="AH51" s="54">
        <v>37</v>
      </c>
      <c r="AI51" s="55">
        <v>1.0035344362258911</v>
      </c>
      <c r="AJ51" s="56">
        <v>1</v>
      </c>
      <c r="AK51" s="57">
        <v>64</v>
      </c>
      <c r="AL51" s="58">
        <v>19161951</v>
      </c>
      <c r="AM51" s="59">
        <v>90</v>
      </c>
      <c r="AN51" s="60">
        <v>73</v>
      </c>
      <c r="AO51" s="61">
        <v>299405.484375</v>
      </c>
      <c r="AP51" s="58">
        <v>275000</v>
      </c>
      <c r="AQ51" s="59">
        <v>82.28125</v>
      </c>
      <c r="AR51" s="59">
        <v>32.5</v>
      </c>
      <c r="AS51" s="62">
        <v>1.0012357234954834</v>
      </c>
      <c r="AT51" s="62">
        <v>1</v>
      </c>
      <c r="AU51" s="62">
        <v>0.99627149105072021</v>
      </c>
      <c r="AV51" s="63">
        <v>1</v>
      </c>
      <c r="AW51" s="58">
        <v>301865.7111111111</v>
      </c>
      <c r="AX51" s="58">
        <v>291450</v>
      </c>
      <c r="AY51" s="61">
        <v>299431.8630136986</v>
      </c>
      <c r="AZ51" s="58">
        <v>280000</v>
      </c>
      <c r="BA51" s="59">
        <v>64.972602844238281</v>
      </c>
      <c r="BB51" s="59">
        <v>31</v>
      </c>
      <c r="BC51" s="62">
        <v>0.9994887113571167</v>
      </c>
      <c r="BD51" s="63">
        <v>1</v>
      </c>
    </row>
    <row r="52" spans="1:56" x14ac:dyDescent="0.3">
      <c r="A52" s="47">
        <v>43983</v>
      </c>
      <c r="B52" s="48">
        <v>17</v>
      </c>
      <c r="C52" s="49">
        <v>43</v>
      </c>
      <c r="D52" s="50">
        <v>4.8224296569824219</v>
      </c>
      <c r="E52" s="49">
        <v>10</v>
      </c>
      <c r="F52" s="49">
        <v>7</v>
      </c>
      <c r="G52" s="49">
        <v>19</v>
      </c>
      <c r="H52" s="51">
        <v>4939095</v>
      </c>
      <c r="I52" s="52">
        <v>290535</v>
      </c>
      <c r="J52" s="53">
        <v>253500</v>
      </c>
      <c r="K52" s="54">
        <v>58.117645263671875</v>
      </c>
      <c r="L52" s="54">
        <v>38</v>
      </c>
      <c r="M52" s="55">
        <v>0.99669051170349121</v>
      </c>
      <c r="N52" s="55">
        <v>1</v>
      </c>
      <c r="O52" s="55">
        <v>0.99512261152267456</v>
      </c>
      <c r="P52" s="56">
        <v>1</v>
      </c>
      <c r="Q52" s="52">
        <v>307613.83720930235</v>
      </c>
      <c r="R52" s="53">
        <v>299000</v>
      </c>
      <c r="S52" s="54">
        <v>113.13953399658203</v>
      </c>
      <c r="T52" s="54">
        <v>78</v>
      </c>
      <c r="U52" s="55">
        <v>0.99806010723114014</v>
      </c>
      <c r="V52" s="56">
        <v>1</v>
      </c>
      <c r="W52" s="53">
        <v>318570</v>
      </c>
      <c r="X52" s="53">
        <v>308500</v>
      </c>
      <c r="Y52" s="52">
        <v>381771.42857142858</v>
      </c>
      <c r="Z52" s="53">
        <v>365000</v>
      </c>
      <c r="AA52" s="54">
        <v>69</v>
      </c>
      <c r="AB52" s="54">
        <v>35</v>
      </c>
      <c r="AC52" s="55">
        <v>0.98049932718276978</v>
      </c>
      <c r="AD52" s="56">
        <v>0.98630136251449585</v>
      </c>
      <c r="AE52" s="52">
        <v>316768.4736842105</v>
      </c>
      <c r="AF52" s="53">
        <v>264701</v>
      </c>
      <c r="AG52" s="54">
        <v>53.736843109130859</v>
      </c>
      <c r="AH52" s="54">
        <v>31</v>
      </c>
      <c r="AI52" s="55">
        <v>0.99638652801513672</v>
      </c>
      <c r="AJ52" s="56">
        <v>1</v>
      </c>
      <c r="AK52" s="57">
        <v>49</v>
      </c>
      <c r="AL52" s="58">
        <v>14584451</v>
      </c>
      <c r="AM52" s="59">
        <v>77</v>
      </c>
      <c r="AN52" s="60">
        <v>56</v>
      </c>
      <c r="AO52" s="61">
        <v>297641.85714285716</v>
      </c>
      <c r="AP52" s="58">
        <v>275000</v>
      </c>
      <c r="AQ52" s="59">
        <v>95.020408630371094</v>
      </c>
      <c r="AR52" s="59">
        <v>51</v>
      </c>
      <c r="AS52" s="62">
        <v>1.0017668008804321</v>
      </c>
      <c r="AT52" s="62">
        <v>1</v>
      </c>
      <c r="AU52" s="62">
        <v>0.99579495191574097</v>
      </c>
      <c r="AV52" s="63">
        <v>1</v>
      </c>
      <c r="AW52" s="58">
        <v>300026.15584415582</v>
      </c>
      <c r="AX52" s="58">
        <v>292500</v>
      </c>
      <c r="AY52" s="61">
        <v>301302.25</v>
      </c>
      <c r="AZ52" s="58">
        <v>275000</v>
      </c>
      <c r="BA52" s="59">
        <v>64.089286804199219</v>
      </c>
      <c r="BB52" s="59">
        <v>29</v>
      </c>
      <c r="BC52" s="62">
        <v>0.99502640962600708</v>
      </c>
      <c r="BD52" s="63">
        <v>1</v>
      </c>
    </row>
    <row r="53" spans="1:56" x14ac:dyDescent="0.3">
      <c r="A53" s="47">
        <v>43952</v>
      </c>
      <c r="B53" s="48">
        <v>4</v>
      </c>
      <c r="C53" s="49">
        <v>43</v>
      </c>
      <c r="D53" s="50">
        <v>4.9142856597900391</v>
      </c>
      <c r="E53" s="49">
        <v>16</v>
      </c>
      <c r="F53" s="49">
        <v>15</v>
      </c>
      <c r="G53" s="49">
        <v>26</v>
      </c>
      <c r="H53" s="51">
        <v>993075</v>
      </c>
      <c r="I53" s="52">
        <v>248268.75</v>
      </c>
      <c r="J53" s="53">
        <v>234537.5</v>
      </c>
      <c r="K53" s="54">
        <v>76</v>
      </c>
      <c r="L53" s="54">
        <v>69.5</v>
      </c>
      <c r="M53" s="55">
        <v>1.0191869735717773</v>
      </c>
      <c r="N53" s="55">
        <v>1</v>
      </c>
      <c r="O53" s="55">
        <v>1.0296398401260376</v>
      </c>
      <c r="P53" s="56">
        <v>1.0209059715270996</v>
      </c>
      <c r="Q53" s="52">
        <v>322942.90697674418</v>
      </c>
      <c r="R53" s="53">
        <v>299000</v>
      </c>
      <c r="S53" s="54">
        <v>106.60465240478516</v>
      </c>
      <c r="T53" s="54">
        <v>83</v>
      </c>
      <c r="U53" s="55">
        <v>0.99468177556991577</v>
      </c>
      <c r="V53" s="56">
        <v>1</v>
      </c>
      <c r="W53" s="53">
        <v>310407.125</v>
      </c>
      <c r="X53" s="53">
        <v>307000</v>
      </c>
      <c r="Y53" s="52">
        <v>297288.40000000002</v>
      </c>
      <c r="Z53" s="53">
        <v>264701</v>
      </c>
      <c r="AA53" s="54">
        <v>51.866664886474609</v>
      </c>
      <c r="AB53" s="54">
        <v>27</v>
      </c>
      <c r="AC53" s="55">
        <v>1.0065397024154663</v>
      </c>
      <c r="AD53" s="56">
        <v>1</v>
      </c>
      <c r="AE53" s="52">
        <v>276004.30769230769</v>
      </c>
      <c r="AF53" s="53">
        <v>237500</v>
      </c>
      <c r="AG53" s="54">
        <v>45.5</v>
      </c>
      <c r="AH53" s="54">
        <v>29</v>
      </c>
      <c r="AI53" s="55">
        <v>0.99997395277023315</v>
      </c>
      <c r="AJ53" s="56">
        <v>1</v>
      </c>
      <c r="AK53" s="57">
        <v>32</v>
      </c>
      <c r="AL53" s="58">
        <v>9645356</v>
      </c>
      <c r="AM53" s="59">
        <v>67</v>
      </c>
      <c r="AN53" s="60">
        <v>49</v>
      </c>
      <c r="AO53" s="61">
        <v>301417.375</v>
      </c>
      <c r="AP53" s="58">
        <v>289500</v>
      </c>
      <c r="AQ53" s="59">
        <v>114.625</v>
      </c>
      <c r="AR53" s="59">
        <v>60</v>
      </c>
      <c r="AS53" s="62">
        <v>1.0044636726379395</v>
      </c>
      <c r="AT53" s="62">
        <v>1</v>
      </c>
      <c r="AU53" s="62">
        <v>0.99615216255187988</v>
      </c>
      <c r="AV53" s="63">
        <v>1</v>
      </c>
      <c r="AW53" s="58">
        <v>297258.41791044775</v>
      </c>
      <c r="AX53" s="58">
        <v>264900</v>
      </c>
      <c r="AY53" s="61">
        <v>289806.6530612245</v>
      </c>
      <c r="AZ53" s="58">
        <v>256900</v>
      </c>
      <c r="BA53" s="59">
        <v>63.38775634765625</v>
      </c>
      <c r="BB53" s="59">
        <v>27</v>
      </c>
      <c r="BC53" s="62">
        <v>0.99710172414779663</v>
      </c>
      <c r="BD53" s="63">
        <v>1</v>
      </c>
    </row>
    <row r="54" spans="1:56" x14ac:dyDescent="0.3">
      <c r="A54" s="47">
        <v>43922</v>
      </c>
      <c r="B54" s="48">
        <v>7</v>
      </c>
      <c r="C54" s="49">
        <v>47</v>
      </c>
      <c r="D54" s="50">
        <v>4.8620686531066895</v>
      </c>
      <c r="E54" s="49">
        <v>16</v>
      </c>
      <c r="F54" s="49">
        <v>10</v>
      </c>
      <c r="G54" s="49">
        <v>14</v>
      </c>
      <c r="H54" s="51">
        <v>2272181</v>
      </c>
      <c r="I54" s="52">
        <v>324597.28571428574</v>
      </c>
      <c r="J54" s="53">
        <v>350000</v>
      </c>
      <c r="K54" s="54">
        <v>126.42857360839844</v>
      </c>
      <c r="L54" s="54">
        <v>4</v>
      </c>
      <c r="M54" s="55">
        <v>0.99839323759078979</v>
      </c>
      <c r="N54" s="55">
        <v>1</v>
      </c>
      <c r="O54" s="55">
        <v>0.98268449306488037</v>
      </c>
      <c r="P54" s="56">
        <v>1</v>
      </c>
      <c r="Q54" s="52">
        <v>319698.93617021275</v>
      </c>
      <c r="R54" s="53">
        <v>283000</v>
      </c>
      <c r="S54" s="54">
        <v>113.14893341064453</v>
      </c>
      <c r="T54" s="54">
        <v>82</v>
      </c>
      <c r="U54" s="55">
        <v>0.99451684951782227</v>
      </c>
      <c r="V54" s="56">
        <v>1</v>
      </c>
      <c r="W54" s="53">
        <v>297006.25</v>
      </c>
      <c r="X54" s="53">
        <v>256250</v>
      </c>
      <c r="Y54" s="52">
        <v>265560</v>
      </c>
      <c r="Z54" s="53">
        <v>233500</v>
      </c>
      <c r="AA54" s="54">
        <v>47.400001525878906</v>
      </c>
      <c r="AB54" s="54">
        <v>47</v>
      </c>
      <c r="AC54" s="55">
        <v>0.99481815099716187</v>
      </c>
      <c r="AD54" s="56">
        <v>1</v>
      </c>
      <c r="AE54" s="52">
        <v>254778.57142857142</v>
      </c>
      <c r="AF54" s="53">
        <v>228700</v>
      </c>
      <c r="AG54" s="54">
        <v>46.071430206298828</v>
      </c>
      <c r="AH54" s="54">
        <v>47</v>
      </c>
      <c r="AI54" s="55">
        <v>1.0029865503311157</v>
      </c>
      <c r="AJ54" s="56">
        <v>1</v>
      </c>
      <c r="AK54" s="57">
        <v>28</v>
      </c>
      <c r="AL54" s="58">
        <v>8652281</v>
      </c>
      <c r="AM54" s="59">
        <v>51</v>
      </c>
      <c r="AN54" s="60">
        <v>34</v>
      </c>
      <c r="AO54" s="61">
        <v>309010.03571428574</v>
      </c>
      <c r="AP54" s="58">
        <v>297250</v>
      </c>
      <c r="AQ54" s="59">
        <v>120.14286041259766</v>
      </c>
      <c r="AR54" s="59">
        <v>57.5</v>
      </c>
      <c r="AS54" s="62">
        <v>1.0023603439331055</v>
      </c>
      <c r="AT54" s="62">
        <v>1</v>
      </c>
      <c r="AU54" s="62">
        <v>0.99136817455291748</v>
      </c>
      <c r="AV54" s="63">
        <v>1</v>
      </c>
      <c r="AW54" s="58">
        <v>293133.33333333331</v>
      </c>
      <c r="AX54" s="58">
        <v>256900</v>
      </c>
      <c r="AY54" s="61">
        <v>286505.8823529412</v>
      </c>
      <c r="AZ54" s="58">
        <v>255950</v>
      </c>
      <c r="BA54" s="59">
        <v>68.470588684082031</v>
      </c>
      <c r="BB54" s="59">
        <v>22.5</v>
      </c>
      <c r="BC54" s="62">
        <v>0.99293786287307739</v>
      </c>
      <c r="BD54" s="63">
        <v>1</v>
      </c>
    </row>
    <row r="55" spans="1:56" x14ac:dyDescent="0.3">
      <c r="A55" s="47">
        <v>43891</v>
      </c>
      <c r="B55" s="48">
        <v>9</v>
      </c>
      <c r="C55" s="49">
        <v>47</v>
      </c>
      <c r="D55" s="50">
        <v>4.8620686531066895</v>
      </c>
      <c r="E55" s="49">
        <v>9</v>
      </c>
      <c r="F55" s="49">
        <v>8</v>
      </c>
      <c r="G55" s="49">
        <v>10</v>
      </c>
      <c r="H55" s="51">
        <v>2984800</v>
      </c>
      <c r="I55" s="52">
        <v>331644.44444444444</v>
      </c>
      <c r="J55" s="53">
        <v>300500</v>
      </c>
      <c r="K55" s="54">
        <v>81.222221374511719</v>
      </c>
      <c r="L55" s="54">
        <v>27</v>
      </c>
      <c r="M55" s="55">
        <v>1.0017220973968506</v>
      </c>
      <c r="N55" s="55">
        <v>1</v>
      </c>
      <c r="O55" s="55">
        <v>0.9869115948677063</v>
      </c>
      <c r="P55" s="56">
        <v>1</v>
      </c>
      <c r="Q55" s="52">
        <v>309684.44680851063</v>
      </c>
      <c r="R55" s="53">
        <v>257000</v>
      </c>
      <c r="S55" s="54">
        <v>108.23403930664063</v>
      </c>
      <c r="T55" s="54">
        <v>82</v>
      </c>
      <c r="U55" s="55">
        <v>0.99556362628936768</v>
      </c>
      <c r="V55" s="56">
        <v>1</v>
      </c>
      <c r="W55" s="53">
        <v>342200</v>
      </c>
      <c r="X55" s="53">
        <v>349900</v>
      </c>
      <c r="Y55" s="52">
        <v>308237.5</v>
      </c>
      <c r="Z55" s="53">
        <v>344500</v>
      </c>
      <c r="AA55" s="54">
        <v>120.125</v>
      </c>
      <c r="AB55" s="54">
        <v>37.5</v>
      </c>
      <c r="AC55" s="55">
        <v>0.98484891653060913</v>
      </c>
      <c r="AD55" s="56">
        <v>1</v>
      </c>
      <c r="AE55" s="52">
        <v>291930</v>
      </c>
      <c r="AF55" s="53">
        <v>240000</v>
      </c>
      <c r="AG55" s="54">
        <v>117.09999847412109</v>
      </c>
      <c r="AH55" s="54">
        <v>70</v>
      </c>
      <c r="AI55" s="55">
        <v>0.98880612850189209</v>
      </c>
      <c r="AJ55" s="56">
        <v>1</v>
      </c>
      <c r="AK55" s="57">
        <v>21</v>
      </c>
      <c r="AL55" s="58">
        <v>6380100</v>
      </c>
      <c r="AM55" s="59">
        <v>35</v>
      </c>
      <c r="AN55" s="60">
        <v>24</v>
      </c>
      <c r="AO55" s="61">
        <v>303814.28571428574</v>
      </c>
      <c r="AP55" s="58">
        <v>285000</v>
      </c>
      <c r="AQ55" s="59">
        <v>118.04762268066406</v>
      </c>
      <c r="AR55" s="59">
        <v>64</v>
      </c>
      <c r="AS55" s="62">
        <v>1.0036826133728027</v>
      </c>
      <c r="AT55" s="62">
        <v>1</v>
      </c>
      <c r="AU55" s="62">
        <v>0.99426275491714478</v>
      </c>
      <c r="AV55" s="63">
        <v>1</v>
      </c>
      <c r="AW55" s="58">
        <v>291362.85714285716</v>
      </c>
      <c r="AX55" s="58">
        <v>256900</v>
      </c>
      <c r="AY55" s="61">
        <v>295233.33333333331</v>
      </c>
      <c r="AZ55" s="58">
        <v>277500</v>
      </c>
      <c r="BA55" s="59">
        <v>77.25</v>
      </c>
      <c r="BB55" s="59">
        <v>15.5</v>
      </c>
      <c r="BC55" s="62">
        <v>0.99215441942214966</v>
      </c>
      <c r="BD55" s="63">
        <v>1</v>
      </c>
    </row>
    <row r="56" spans="1:56" x14ac:dyDescent="0.3">
      <c r="A56" s="47">
        <v>43862</v>
      </c>
      <c r="B56" s="48">
        <v>4</v>
      </c>
      <c r="C56" s="49">
        <v>46</v>
      </c>
      <c r="D56" s="50">
        <v>4.8849554061889648</v>
      </c>
      <c r="E56" s="49">
        <v>14</v>
      </c>
      <c r="F56" s="49">
        <v>7</v>
      </c>
      <c r="G56" s="49">
        <v>12</v>
      </c>
      <c r="H56" s="51">
        <v>1119800</v>
      </c>
      <c r="I56" s="52">
        <v>279950</v>
      </c>
      <c r="J56" s="53">
        <v>267450</v>
      </c>
      <c r="K56" s="54">
        <v>36</v>
      </c>
      <c r="L56" s="54">
        <v>29</v>
      </c>
      <c r="M56" s="55">
        <v>1.0044642686843872</v>
      </c>
      <c r="N56" s="55">
        <v>1</v>
      </c>
      <c r="O56" s="55">
        <v>1.0148853063583374</v>
      </c>
      <c r="P56" s="56">
        <v>1.0089285373687744</v>
      </c>
      <c r="Q56" s="52">
        <v>307935.19565217389</v>
      </c>
      <c r="R56" s="53">
        <v>256000</v>
      </c>
      <c r="S56" s="54">
        <v>110.84782409667969</v>
      </c>
      <c r="T56" s="54">
        <v>92.5</v>
      </c>
      <c r="U56" s="55">
        <v>0.99249517917633057</v>
      </c>
      <c r="V56" s="56">
        <v>1</v>
      </c>
      <c r="W56" s="53">
        <v>284650</v>
      </c>
      <c r="X56" s="53">
        <v>230500</v>
      </c>
      <c r="Y56" s="52">
        <v>288500</v>
      </c>
      <c r="Z56" s="53">
        <v>231500</v>
      </c>
      <c r="AA56" s="54">
        <v>28.285715103149414</v>
      </c>
      <c r="AB56" s="54">
        <v>13</v>
      </c>
      <c r="AC56" s="55">
        <v>1.0002909898757935</v>
      </c>
      <c r="AD56" s="56">
        <v>1</v>
      </c>
      <c r="AE56" s="52">
        <v>306866.66666666669</v>
      </c>
      <c r="AF56" s="53">
        <v>286000</v>
      </c>
      <c r="AG56" s="54">
        <v>69.25</v>
      </c>
      <c r="AH56" s="54">
        <v>20</v>
      </c>
      <c r="AI56" s="55">
        <v>0.98883962631225586</v>
      </c>
      <c r="AJ56" s="56">
        <v>1</v>
      </c>
      <c r="AK56" s="57">
        <v>12</v>
      </c>
      <c r="AL56" s="58">
        <v>3395300</v>
      </c>
      <c r="AM56" s="59">
        <v>26</v>
      </c>
      <c r="AN56" s="60">
        <v>16</v>
      </c>
      <c r="AO56" s="61">
        <v>282941.66666666669</v>
      </c>
      <c r="AP56" s="58">
        <v>264450</v>
      </c>
      <c r="AQ56" s="59">
        <v>145.66667175292969</v>
      </c>
      <c r="AR56" s="59">
        <v>68.5</v>
      </c>
      <c r="AS56" s="62">
        <v>1.0051531791687012</v>
      </c>
      <c r="AT56" s="62">
        <v>1</v>
      </c>
      <c r="AU56" s="62">
        <v>0.99977612495422363</v>
      </c>
      <c r="AV56" s="63">
        <v>1</v>
      </c>
      <c r="AW56" s="58">
        <v>273765.38461538462</v>
      </c>
      <c r="AX56" s="58">
        <v>232200</v>
      </c>
      <c r="AY56" s="61">
        <v>288731.25</v>
      </c>
      <c r="AZ56" s="58">
        <v>265000</v>
      </c>
      <c r="BA56" s="59">
        <v>55.8125</v>
      </c>
      <c r="BB56" s="59">
        <v>13</v>
      </c>
      <c r="BC56" s="62">
        <v>0.99580717086791992</v>
      </c>
      <c r="BD56" s="63">
        <v>1</v>
      </c>
    </row>
    <row r="57" spans="1:56" x14ac:dyDescent="0.3">
      <c r="A57" s="47">
        <v>43831</v>
      </c>
      <c r="B57" s="48">
        <v>8</v>
      </c>
      <c r="C57" s="49">
        <v>45</v>
      </c>
      <c r="D57" s="50">
        <v>4.5762715339660645</v>
      </c>
      <c r="E57" s="49">
        <v>12</v>
      </c>
      <c r="F57" s="49">
        <v>9</v>
      </c>
      <c r="G57" s="49">
        <v>10</v>
      </c>
      <c r="H57" s="51">
        <v>2275500</v>
      </c>
      <c r="I57" s="52">
        <v>284437.5</v>
      </c>
      <c r="J57" s="53">
        <v>263250</v>
      </c>
      <c r="K57" s="54">
        <v>200.5</v>
      </c>
      <c r="L57" s="54">
        <v>78.5</v>
      </c>
      <c r="M57" s="55">
        <v>1.0054975748062134</v>
      </c>
      <c r="N57" s="55">
        <v>0.99077397584915161</v>
      </c>
      <c r="O57" s="55">
        <v>0.99222147464752197</v>
      </c>
      <c r="P57" s="56">
        <v>0.99077397584915161</v>
      </c>
      <c r="Q57" s="52">
        <v>318822.64444444445</v>
      </c>
      <c r="R57" s="53">
        <v>269900</v>
      </c>
      <c r="S57" s="54">
        <v>107.11111450195313</v>
      </c>
      <c r="T57" s="54">
        <v>87</v>
      </c>
      <c r="U57" s="55">
        <v>0.99431657791137695</v>
      </c>
      <c r="V57" s="56">
        <v>1</v>
      </c>
      <c r="W57" s="53">
        <v>261066.66666666666</v>
      </c>
      <c r="X57" s="53">
        <v>233700</v>
      </c>
      <c r="Y57" s="52">
        <v>288911.11111111112</v>
      </c>
      <c r="Z57" s="53">
        <v>280000</v>
      </c>
      <c r="AA57" s="54">
        <v>77.222221374511719</v>
      </c>
      <c r="AB57" s="54">
        <v>13</v>
      </c>
      <c r="AC57" s="55">
        <v>0.99231976270675659</v>
      </c>
      <c r="AD57" s="56">
        <v>1</v>
      </c>
      <c r="AE57" s="52">
        <v>279530</v>
      </c>
      <c r="AF57" s="53">
        <v>267500</v>
      </c>
      <c r="AG57" s="54">
        <v>87.599998474121094</v>
      </c>
      <c r="AH57" s="54">
        <v>58</v>
      </c>
      <c r="AI57" s="55">
        <v>0.98660755157470703</v>
      </c>
      <c r="AJ57" s="56">
        <v>1</v>
      </c>
      <c r="AK57" s="57">
        <v>8</v>
      </c>
      <c r="AL57" s="58">
        <v>2275500</v>
      </c>
      <c r="AM57" s="59">
        <v>12</v>
      </c>
      <c r="AN57" s="60">
        <v>9</v>
      </c>
      <c r="AO57" s="61">
        <v>284437.5</v>
      </c>
      <c r="AP57" s="58">
        <v>263250</v>
      </c>
      <c r="AQ57" s="59">
        <v>200.5</v>
      </c>
      <c r="AR57" s="59">
        <v>78.5</v>
      </c>
      <c r="AS57" s="62">
        <v>1.0054975748062134</v>
      </c>
      <c r="AT57" s="62">
        <v>0.99077397584915161</v>
      </c>
      <c r="AU57" s="62">
        <v>0.99222147464752197</v>
      </c>
      <c r="AV57" s="63">
        <v>0.99077397584915161</v>
      </c>
      <c r="AW57" s="58">
        <v>261066.66666666666</v>
      </c>
      <c r="AX57" s="58">
        <v>233700</v>
      </c>
      <c r="AY57" s="61">
        <v>288911.11111111112</v>
      </c>
      <c r="AZ57" s="58">
        <v>280000</v>
      </c>
      <c r="BA57" s="59">
        <v>77.222221374511719</v>
      </c>
      <c r="BB57" s="59">
        <v>13</v>
      </c>
      <c r="BC57" s="62">
        <v>0.99231976270675659</v>
      </c>
      <c r="BD57" s="63">
        <v>1</v>
      </c>
    </row>
    <row r="58" spans="1:56" x14ac:dyDescent="0.3">
      <c r="A58" s="47">
        <v>43800</v>
      </c>
      <c r="B58" s="48">
        <v>15</v>
      </c>
      <c r="C58" s="49">
        <v>45</v>
      </c>
      <c r="D58" s="50">
        <v>4.6551723480224609</v>
      </c>
      <c r="E58" s="49">
        <v>4</v>
      </c>
      <c r="F58" s="49">
        <v>6</v>
      </c>
      <c r="G58" s="49">
        <v>14</v>
      </c>
      <c r="H58" s="51">
        <v>4102445</v>
      </c>
      <c r="I58" s="52">
        <v>273496.33333333331</v>
      </c>
      <c r="J58" s="53">
        <v>290000</v>
      </c>
      <c r="K58" s="54">
        <v>75.133331298828125</v>
      </c>
      <c r="L58" s="54">
        <v>28</v>
      </c>
      <c r="M58" s="55">
        <v>1.0119541883468628</v>
      </c>
      <c r="N58" s="55">
        <v>1</v>
      </c>
      <c r="O58" s="55">
        <v>1.010450005531311</v>
      </c>
      <c r="P58" s="56">
        <v>1</v>
      </c>
      <c r="Q58" s="52">
        <v>317795.2888888889</v>
      </c>
      <c r="R58" s="53">
        <v>269900</v>
      </c>
      <c r="S58" s="54">
        <v>112.91110992431641</v>
      </c>
      <c r="T58" s="54">
        <v>91</v>
      </c>
      <c r="U58" s="55">
        <v>0.99039483070373535</v>
      </c>
      <c r="V58" s="56">
        <v>1</v>
      </c>
      <c r="W58" s="53">
        <v>441225</v>
      </c>
      <c r="X58" s="53">
        <v>420000</v>
      </c>
      <c r="Y58" s="52">
        <v>295483.33333333331</v>
      </c>
      <c r="Z58" s="53">
        <v>242500</v>
      </c>
      <c r="AA58" s="54">
        <v>228.5</v>
      </c>
      <c r="AB58" s="54">
        <v>75.5</v>
      </c>
      <c r="AC58" s="55">
        <v>0.9801405668258667</v>
      </c>
      <c r="AD58" s="56">
        <v>1</v>
      </c>
      <c r="AE58" s="52">
        <v>259185.71428571429</v>
      </c>
      <c r="AF58" s="53">
        <v>242500</v>
      </c>
      <c r="AG58" s="54">
        <v>118.42857360839844</v>
      </c>
      <c r="AH58" s="54">
        <v>48</v>
      </c>
      <c r="AI58" s="55">
        <v>0.99543404579162598</v>
      </c>
      <c r="AJ58" s="56">
        <v>1</v>
      </c>
      <c r="AK58" s="57">
        <v>116</v>
      </c>
      <c r="AL58" s="58">
        <v>32384687</v>
      </c>
      <c r="AM58" s="59">
        <v>131</v>
      </c>
      <c r="AN58" s="60">
        <v>114</v>
      </c>
      <c r="AO58" s="61">
        <v>279178.33620689658</v>
      </c>
      <c r="AP58" s="58">
        <v>274075</v>
      </c>
      <c r="AQ58" s="59">
        <v>101.79310607910156</v>
      </c>
      <c r="AR58" s="59">
        <v>69.5</v>
      </c>
      <c r="AS58" s="62">
        <v>1.0073269605636597</v>
      </c>
      <c r="AT58" s="62">
        <v>1</v>
      </c>
      <c r="AU58" s="62">
        <v>0.99883723258972168</v>
      </c>
      <c r="AV58" s="63">
        <v>1</v>
      </c>
      <c r="AW58" s="58">
        <v>287486.58015267178</v>
      </c>
      <c r="AX58" s="58">
        <v>259900</v>
      </c>
      <c r="AY58" s="61">
        <v>276139.22807017545</v>
      </c>
      <c r="AZ58" s="58">
        <v>265000</v>
      </c>
      <c r="BA58" s="59">
        <v>111.0614013671875</v>
      </c>
      <c r="BB58" s="59">
        <v>73</v>
      </c>
      <c r="BC58" s="62">
        <v>0.99939644336700439</v>
      </c>
      <c r="BD58" s="63">
        <v>1</v>
      </c>
    </row>
    <row r="59" spans="1:56" x14ac:dyDescent="0.3">
      <c r="A59" s="47">
        <v>43770</v>
      </c>
      <c r="B59" s="48">
        <v>5</v>
      </c>
      <c r="C59" s="49">
        <v>50</v>
      </c>
      <c r="D59" s="50">
        <v>5.4545454978942871</v>
      </c>
      <c r="E59" s="49">
        <v>14</v>
      </c>
      <c r="F59" s="49">
        <v>13</v>
      </c>
      <c r="G59" s="49">
        <v>19</v>
      </c>
      <c r="H59" s="51">
        <v>1203900</v>
      </c>
      <c r="I59" s="52">
        <v>240780</v>
      </c>
      <c r="J59" s="53">
        <v>219000</v>
      </c>
      <c r="K59" s="54">
        <v>171</v>
      </c>
      <c r="L59" s="54">
        <v>57</v>
      </c>
      <c r="M59" s="55">
        <v>1.0027754306793213</v>
      </c>
      <c r="N59" s="55">
        <v>1</v>
      </c>
      <c r="O59" s="55">
        <v>0.99301928281784058</v>
      </c>
      <c r="P59" s="56">
        <v>1</v>
      </c>
      <c r="Q59" s="52">
        <v>302887.76</v>
      </c>
      <c r="R59" s="53">
        <v>267300.5</v>
      </c>
      <c r="S59" s="54">
        <v>117.05999755859375</v>
      </c>
      <c r="T59" s="54">
        <v>75.5</v>
      </c>
      <c r="U59" s="55">
        <v>0.99077349901199341</v>
      </c>
      <c r="V59" s="56">
        <v>1</v>
      </c>
      <c r="W59" s="53">
        <v>295173.21428571426</v>
      </c>
      <c r="X59" s="53">
        <v>286000</v>
      </c>
      <c r="Y59" s="52">
        <v>255715.38461538462</v>
      </c>
      <c r="Z59" s="53">
        <v>264900</v>
      </c>
      <c r="AA59" s="54">
        <v>94.076919555664063</v>
      </c>
      <c r="AB59" s="54">
        <v>46</v>
      </c>
      <c r="AC59" s="55">
        <v>1.0165677070617676</v>
      </c>
      <c r="AD59" s="56">
        <v>1</v>
      </c>
      <c r="AE59" s="52">
        <v>261421.05263157896</v>
      </c>
      <c r="AF59" s="53">
        <v>264900</v>
      </c>
      <c r="AG59" s="54">
        <v>107.68421173095703</v>
      </c>
      <c r="AH59" s="54">
        <v>33</v>
      </c>
      <c r="AI59" s="55">
        <v>0.99518859386444092</v>
      </c>
      <c r="AJ59" s="56">
        <v>1</v>
      </c>
      <c r="AK59" s="57">
        <v>101</v>
      </c>
      <c r="AL59" s="58">
        <v>28282242</v>
      </c>
      <c r="AM59" s="59">
        <v>127</v>
      </c>
      <c r="AN59" s="60">
        <v>108</v>
      </c>
      <c r="AO59" s="61">
        <v>280022.19801980199</v>
      </c>
      <c r="AP59" s="58">
        <v>273200</v>
      </c>
      <c r="AQ59" s="59">
        <v>105.75247192382813</v>
      </c>
      <c r="AR59" s="59">
        <v>79</v>
      </c>
      <c r="AS59" s="62">
        <v>1.0066397190093994</v>
      </c>
      <c r="AT59" s="62">
        <v>1</v>
      </c>
      <c r="AU59" s="62">
        <v>0.99711257219314575</v>
      </c>
      <c r="AV59" s="63">
        <v>1</v>
      </c>
      <c r="AW59" s="58">
        <v>282644.42519685038</v>
      </c>
      <c r="AX59" s="58">
        <v>259900</v>
      </c>
      <c r="AY59" s="61">
        <v>275064.55555555556</v>
      </c>
      <c r="AZ59" s="58">
        <v>265250</v>
      </c>
      <c r="BA59" s="59">
        <v>104.53704071044922</v>
      </c>
      <c r="BB59" s="59">
        <v>73</v>
      </c>
      <c r="BC59" s="62">
        <v>1.0004662275314331</v>
      </c>
      <c r="BD59" s="63">
        <v>1</v>
      </c>
    </row>
    <row r="60" spans="1:56" x14ac:dyDescent="0.3">
      <c r="A60" s="47">
        <v>43739</v>
      </c>
      <c r="B60" s="48">
        <v>11</v>
      </c>
      <c r="C60" s="49">
        <v>53</v>
      </c>
      <c r="D60" s="50">
        <v>5.7818179130554199</v>
      </c>
      <c r="E60" s="49">
        <v>14</v>
      </c>
      <c r="F60" s="49">
        <v>11</v>
      </c>
      <c r="G60" s="49">
        <v>11</v>
      </c>
      <c r="H60" s="51">
        <v>2752300</v>
      </c>
      <c r="I60" s="52">
        <v>250209.09090909091</v>
      </c>
      <c r="J60" s="53">
        <v>238500</v>
      </c>
      <c r="K60" s="54">
        <v>140.81817626953125</v>
      </c>
      <c r="L60" s="54">
        <v>48</v>
      </c>
      <c r="M60" s="55">
        <v>0.98941236734390259</v>
      </c>
      <c r="N60" s="55">
        <v>0.99135971069335938</v>
      </c>
      <c r="O60" s="55">
        <v>0.97587865591049194</v>
      </c>
      <c r="P60" s="56">
        <v>0.97386687994003296</v>
      </c>
      <c r="Q60" s="52">
        <v>289611.22641509434</v>
      </c>
      <c r="R60" s="53">
        <v>258000</v>
      </c>
      <c r="S60" s="54">
        <v>117.03773498535156</v>
      </c>
      <c r="T60" s="54">
        <v>75</v>
      </c>
      <c r="U60" s="55">
        <v>0.99193936586380005</v>
      </c>
      <c r="V60" s="56">
        <v>1</v>
      </c>
      <c r="W60" s="53">
        <v>324820.07142857142</v>
      </c>
      <c r="X60" s="53">
        <v>289000</v>
      </c>
      <c r="Y60" s="52">
        <v>282452.81818181818</v>
      </c>
      <c r="Z60" s="53">
        <v>294900</v>
      </c>
      <c r="AA60" s="54">
        <v>95.454544067382813</v>
      </c>
      <c r="AB60" s="54">
        <v>33</v>
      </c>
      <c r="AC60" s="55">
        <v>1.0107407569885254</v>
      </c>
      <c r="AD60" s="56">
        <v>1.0068964958190918</v>
      </c>
      <c r="AE60" s="52">
        <v>273963.63636363635</v>
      </c>
      <c r="AF60" s="53">
        <v>240000</v>
      </c>
      <c r="AG60" s="54">
        <v>125.45454406738281</v>
      </c>
      <c r="AH60" s="54">
        <v>55</v>
      </c>
      <c r="AI60" s="55">
        <v>0.99556541442871094</v>
      </c>
      <c r="AJ60" s="56">
        <v>1</v>
      </c>
      <c r="AK60" s="57">
        <v>96</v>
      </c>
      <c r="AL60" s="58">
        <v>27078342</v>
      </c>
      <c r="AM60" s="59">
        <v>113</v>
      </c>
      <c r="AN60" s="60">
        <v>95</v>
      </c>
      <c r="AO60" s="61">
        <v>282066.0625</v>
      </c>
      <c r="AP60" s="58">
        <v>274975</v>
      </c>
      <c r="AQ60" s="59">
        <v>102.35416412353516</v>
      </c>
      <c r="AR60" s="59">
        <v>80</v>
      </c>
      <c r="AS60" s="62">
        <v>1.0068409442901611</v>
      </c>
      <c r="AT60" s="62">
        <v>1</v>
      </c>
      <c r="AU60" s="62">
        <v>0.99732577800750732</v>
      </c>
      <c r="AV60" s="63">
        <v>1</v>
      </c>
      <c r="AW60" s="58">
        <v>281092.18584070797</v>
      </c>
      <c r="AX60" s="58">
        <v>259000</v>
      </c>
      <c r="AY60" s="61">
        <v>277712.33684210526</v>
      </c>
      <c r="AZ60" s="58">
        <v>265500</v>
      </c>
      <c r="BA60" s="59">
        <v>105.96842193603516</v>
      </c>
      <c r="BB60" s="59">
        <v>79</v>
      </c>
      <c r="BC60" s="62">
        <v>0.99826282262802124</v>
      </c>
      <c r="BD60" s="63">
        <v>1</v>
      </c>
    </row>
    <row r="61" spans="1:56" x14ac:dyDescent="0.3">
      <c r="A61" s="47">
        <v>43709</v>
      </c>
      <c r="B61" s="48">
        <v>5</v>
      </c>
      <c r="C61" s="49">
        <v>50</v>
      </c>
      <c r="D61" s="50">
        <v>5.6603775024414063</v>
      </c>
      <c r="E61" s="49">
        <v>15</v>
      </c>
      <c r="F61" s="49">
        <v>8</v>
      </c>
      <c r="G61" s="49">
        <v>12</v>
      </c>
      <c r="H61" s="51">
        <v>1343500</v>
      </c>
      <c r="I61" s="52">
        <v>268700</v>
      </c>
      <c r="J61" s="53">
        <v>248500</v>
      </c>
      <c r="K61" s="54">
        <v>167</v>
      </c>
      <c r="L61" s="54">
        <v>125</v>
      </c>
      <c r="M61" s="55">
        <v>1.0185329914093018</v>
      </c>
      <c r="N61" s="55">
        <v>1</v>
      </c>
      <c r="O61" s="55">
        <v>1.0257101058959961</v>
      </c>
      <c r="P61" s="56">
        <v>1</v>
      </c>
      <c r="Q61" s="52">
        <v>275415.90000000002</v>
      </c>
      <c r="R61" s="53">
        <v>259000</v>
      </c>
      <c r="S61" s="54">
        <v>131.66000366210938</v>
      </c>
      <c r="T61" s="54">
        <v>68</v>
      </c>
      <c r="U61" s="55">
        <v>0.99127811193466187</v>
      </c>
      <c r="V61" s="56">
        <v>1</v>
      </c>
      <c r="W61" s="53">
        <v>263460</v>
      </c>
      <c r="X61" s="53">
        <v>212900</v>
      </c>
      <c r="Y61" s="52">
        <v>255787.5</v>
      </c>
      <c r="Z61" s="53">
        <v>254950</v>
      </c>
      <c r="AA61" s="54">
        <v>184</v>
      </c>
      <c r="AB61" s="54">
        <v>88.5</v>
      </c>
      <c r="AC61" s="55">
        <v>0.97375446557998657</v>
      </c>
      <c r="AD61" s="56">
        <v>0.97959768772125244</v>
      </c>
      <c r="AE61" s="52">
        <v>259558.33333333334</v>
      </c>
      <c r="AF61" s="53">
        <v>257450</v>
      </c>
      <c r="AG61" s="54">
        <v>154.33332824707031</v>
      </c>
      <c r="AH61" s="54">
        <v>52.5</v>
      </c>
      <c r="AI61" s="55">
        <v>0.99146175384521484</v>
      </c>
      <c r="AJ61" s="56">
        <v>1</v>
      </c>
      <c r="AK61" s="57">
        <v>85</v>
      </c>
      <c r="AL61" s="58">
        <v>24326042</v>
      </c>
      <c r="AM61" s="59">
        <v>99</v>
      </c>
      <c r="AN61" s="60">
        <v>84</v>
      </c>
      <c r="AO61" s="61">
        <v>286188.72941176471</v>
      </c>
      <c r="AP61" s="58">
        <v>278000</v>
      </c>
      <c r="AQ61" s="59">
        <v>97.376472473144531</v>
      </c>
      <c r="AR61" s="59">
        <v>81</v>
      </c>
      <c r="AS61" s="62">
        <v>1.0090965032577515</v>
      </c>
      <c r="AT61" s="62">
        <v>1</v>
      </c>
      <c r="AU61" s="62">
        <v>1.0001012086868286</v>
      </c>
      <c r="AV61" s="63">
        <v>1</v>
      </c>
      <c r="AW61" s="58">
        <v>274908.44444444444</v>
      </c>
      <c r="AX61" s="58">
        <v>255000</v>
      </c>
      <c r="AY61" s="61">
        <v>277091.55952380953</v>
      </c>
      <c r="AZ61" s="58">
        <v>265250</v>
      </c>
      <c r="BA61" s="59">
        <v>107.34523773193359</v>
      </c>
      <c r="BB61" s="59">
        <v>81</v>
      </c>
      <c r="BC61" s="62">
        <v>0.99662882089614868</v>
      </c>
      <c r="BD61" s="63">
        <v>1</v>
      </c>
    </row>
    <row r="62" spans="1:56" x14ac:dyDescent="0.3">
      <c r="A62" s="47">
        <v>43678</v>
      </c>
      <c r="B62" s="48">
        <v>11</v>
      </c>
      <c r="C62" s="49">
        <v>47</v>
      </c>
      <c r="D62" s="50">
        <v>5.0357146263122559</v>
      </c>
      <c r="E62" s="49">
        <v>9</v>
      </c>
      <c r="F62" s="49">
        <v>4</v>
      </c>
      <c r="G62" s="49">
        <v>9</v>
      </c>
      <c r="H62" s="51">
        <v>3427900</v>
      </c>
      <c r="I62" s="52">
        <v>311627.27272727271</v>
      </c>
      <c r="J62" s="53">
        <v>279000</v>
      </c>
      <c r="K62" s="54">
        <v>98.545455932617188</v>
      </c>
      <c r="L62" s="54">
        <v>83</v>
      </c>
      <c r="M62" s="55">
        <v>1.0069559812545776</v>
      </c>
      <c r="N62" s="55">
        <v>1</v>
      </c>
      <c r="O62" s="55">
        <v>1.0020796060562134</v>
      </c>
      <c r="P62" s="56">
        <v>1</v>
      </c>
      <c r="Q62" s="52">
        <v>276408.40425531915</v>
      </c>
      <c r="R62" s="53">
        <v>258000</v>
      </c>
      <c r="S62" s="54">
        <v>153.91488647460938</v>
      </c>
      <c r="T62" s="54">
        <v>66</v>
      </c>
      <c r="U62" s="55">
        <v>0.98955464363098145</v>
      </c>
      <c r="V62" s="56">
        <v>1</v>
      </c>
      <c r="W62" s="53">
        <v>293426.33333333331</v>
      </c>
      <c r="X62" s="53">
        <v>295000</v>
      </c>
      <c r="Y62" s="52">
        <v>265100</v>
      </c>
      <c r="Z62" s="53">
        <v>259700</v>
      </c>
      <c r="AA62" s="54">
        <v>115.5</v>
      </c>
      <c r="AB62" s="54">
        <v>44.5</v>
      </c>
      <c r="AC62" s="55">
        <v>0.9664044976234436</v>
      </c>
      <c r="AD62" s="56">
        <v>0.96489858627319336</v>
      </c>
      <c r="AE62" s="52">
        <v>269544.44444444444</v>
      </c>
      <c r="AF62" s="53">
        <v>270000</v>
      </c>
      <c r="AG62" s="54">
        <v>137.11111450195313</v>
      </c>
      <c r="AH62" s="54">
        <v>57</v>
      </c>
      <c r="AI62" s="55">
        <v>0.99672377109527588</v>
      </c>
      <c r="AJ62" s="56">
        <v>1</v>
      </c>
      <c r="AK62" s="57">
        <v>80</v>
      </c>
      <c r="AL62" s="58">
        <v>22982542</v>
      </c>
      <c r="AM62" s="59">
        <v>84</v>
      </c>
      <c r="AN62" s="60">
        <v>76</v>
      </c>
      <c r="AO62" s="61">
        <v>287281.77500000002</v>
      </c>
      <c r="AP62" s="58">
        <v>278500</v>
      </c>
      <c r="AQ62" s="59">
        <v>93.025001525878906</v>
      </c>
      <c r="AR62" s="59">
        <v>80</v>
      </c>
      <c r="AS62" s="62">
        <v>1.0085066556930542</v>
      </c>
      <c r="AT62" s="62">
        <v>1</v>
      </c>
      <c r="AU62" s="62">
        <v>0.99850070476531982</v>
      </c>
      <c r="AV62" s="63">
        <v>1</v>
      </c>
      <c r="AW62" s="58">
        <v>276952.80952380953</v>
      </c>
      <c r="AX62" s="58">
        <v>257000</v>
      </c>
      <c r="AY62" s="61">
        <v>279334.09210526315</v>
      </c>
      <c r="AZ62" s="58">
        <v>267750</v>
      </c>
      <c r="BA62" s="59">
        <v>99.276313781738281</v>
      </c>
      <c r="BB62" s="59">
        <v>80</v>
      </c>
      <c r="BC62" s="62">
        <v>0.99903661012649536</v>
      </c>
      <c r="BD62" s="63">
        <v>1</v>
      </c>
    </row>
    <row r="63" spans="1:56" x14ac:dyDescent="0.3">
      <c r="A63" s="47">
        <v>43647</v>
      </c>
      <c r="B63" s="48">
        <v>11</v>
      </c>
      <c r="C63" s="49">
        <v>46</v>
      </c>
      <c r="D63" s="50">
        <v>4.5999999046325684</v>
      </c>
      <c r="E63" s="49">
        <v>17</v>
      </c>
      <c r="F63" s="49">
        <v>11</v>
      </c>
      <c r="G63" s="49">
        <v>15</v>
      </c>
      <c r="H63" s="51">
        <v>2959132</v>
      </c>
      <c r="I63" s="52">
        <v>269012</v>
      </c>
      <c r="J63" s="53">
        <v>273200</v>
      </c>
      <c r="K63" s="54">
        <v>102</v>
      </c>
      <c r="L63" s="54">
        <v>81</v>
      </c>
      <c r="M63" s="55">
        <v>1.0110213756561279</v>
      </c>
      <c r="N63" s="55">
        <v>1</v>
      </c>
      <c r="O63" s="55">
        <v>0.99894517660140991</v>
      </c>
      <c r="P63" s="56">
        <v>0.97921144962310791</v>
      </c>
      <c r="Q63" s="52">
        <v>278910.86956521741</v>
      </c>
      <c r="R63" s="53">
        <v>256500</v>
      </c>
      <c r="S63" s="54">
        <v>147.63043212890625</v>
      </c>
      <c r="T63" s="54">
        <v>50</v>
      </c>
      <c r="U63" s="55">
        <v>0.98928380012512207</v>
      </c>
      <c r="V63" s="56">
        <v>1</v>
      </c>
      <c r="W63" s="53">
        <v>257217.64705882352</v>
      </c>
      <c r="X63" s="53">
        <v>225000</v>
      </c>
      <c r="Y63" s="52">
        <v>268527.27272727271</v>
      </c>
      <c r="Z63" s="53">
        <v>255000</v>
      </c>
      <c r="AA63" s="54">
        <v>96.363639831542969</v>
      </c>
      <c r="AB63" s="54">
        <v>57</v>
      </c>
      <c r="AC63" s="55">
        <v>1.0106245279312134</v>
      </c>
      <c r="AD63" s="56">
        <v>1</v>
      </c>
      <c r="AE63" s="52">
        <v>287840</v>
      </c>
      <c r="AF63" s="53">
        <v>259000</v>
      </c>
      <c r="AG63" s="54">
        <v>86.733329772949219</v>
      </c>
      <c r="AH63" s="54">
        <v>57</v>
      </c>
      <c r="AI63" s="55">
        <v>0.99897885322570801</v>
      </c>
      <c r="AJ63" s="56">
        <v>1</v>
      </c>
      <c r="AK63" s="57">
        <v>69</v>
      </c>
      <c r="AL63" s="58">
        <v>19554642</v>
      </c>
      <c r="AM63" s="59">
        <v>75</v>
      </c>
      <c r="AN63" s="60">
        <v>72</v>
      </c>
      <c r="AO63" s="61">
        <v>283400.60869565216</v>
      </c>
      <c r="AP63" s="58">
        <v>275000</v>
      </c>
      <c r="AQ63" s="59">
        <v>92.144927978515625</v>
      </c>
      <c r="AR63" s="59">
        <v>77</v>
      </c>
      <c r="AS63" s="62">
        <v>1.0087538957595825</v>
      </c>
      <c r="AT63" s="62">
        <v>1</v>
      </c>
      <c r="AU63" s="62">
        <v>0.99793016910552979</v>
      </c>
      <c r="AV63" s="63">
        <v>1</v>
      </c>
      <c r="AW63" s="58">
        <v>274975.98666666669</v>
      </c>
      <c r="AX63" s="58">
        <v>255000</v>
      </c>
      <c r="AY63" s="61">
        <v>280124.875</v>
      </c>
      <c r="AZ63" s="58">
        <v>267750</v>
      </c>
      <c r="BA63" s="59">
        <v>98.375</v>
      </c>
      <c r="BB63" s="59">
        <v>81</v>
      </c>
      <c r="BC63" s="62">
        <v>1.0008494853973389</v>
      </c>
      <c r="BD63" s="63">
        <v>1</v>
      </c>
    </row>
    <row r="64" spans="1:56" x14ac:dyDescent="0.3">
      <c r="A64" s="47">
        <v>43617</v>
      </c>
      <c r="B64" s="48">
        <v>15</v>
      </c>
      <c r="C64" s="49">
        <v>41</v>
      </c>
      <c r="D64" s="50">
        <v>3.904761791229248</v>
      </c>
      <c r="E64" s="49">
        <v>11</v>
      </c>
      <c r="F64" s="49">
        <v>14</v>
      </c>
      <c r="G64" s="49">
        <v>15</v>
      </c>
      <c r="H64" s="51">
        <v>4455550</v>
      </c>
      <c r="I64" s="52">
        <v>297036.66666666669</v>
      </c>
      <c r="J64" s="53">
        <v>270000</v>
      </c>
      <c r="K64" s="54">
        <v>97.466667175292969</v>
      </c>
      <c r="L64" s="54">
        <v>118</v>
      </c>
      <c r="M64" s="55">
        <v>0.99914795160293579</v>
      </c>
      <c r="N64" s="55">
        <v>1</v>
      </c>
      <c r="O64" s="55">
        <v>0.99713516235351563</v>
      </c>
      <c r="P64" s="56">
        <v>1</v>
      </c>
      <c r="Q64" s="52">
        <v>305514.63414634147</v>
      </c>
      <c r="R64" s="53">
        <v>269900</v>
      </c>
      <c r="S64" s="54">
        <v>173.46340942382813</v>
      </c>
      <c r="T64" s="54">
        <v>96</v>
      </c>
      <c r="U64" s="55">
        <v>0.99193578958511353</v>
      </c>
      <c r="V64" s="56">
        <v>1</v>
      </c>
      <c r="W64" s="53">
        <v>236481.81818181818</v>
      </c>
      <c r="X64" s="53">
        <v>224900</v>
      </c>
      <c r="Y64" s="52">
        <v>277495.85714285716</v>
      </c>
      <c r="Z64" s="53">
        <v>262450</v>
      </c>
      <c r="AA64" s="54">
        <v>73.928573608398438</v>
      </c>
      <c r="AB64" s="54">
        <v>70</v>
      </c>
      <c r="AC64" s="55">
        <v>1.0063881874084473</v>
      </c>
      <c r="AD64" s="56">
        <v>1</v>
      </c>
      <c r="AE64" s="52">
        <v>260093.33333333334</v>
      </c>
      <c r="AF64" s="53">
        <v>259900</v>
      </c>
      <c r="AG64" s="54">
        <v>101.66666412353516</v>
      </c>
      <c r="AH64" s="54">
        <v>81</v>
      </c>
      <c r="AI64" s="55">
        <v>0.98844718933105469</v>
      </c>
      <c r="AJ64" s="56">
        <v>1</v>
      </c>
      <c r="AK64" s="57">
        <v>58</v>
      </c>
      <c r="AL64" s="58">
        <v>16595510</v>
      </c>
      <c r="AM64" s="59">
        <v>58</v>
      </c>
      <c r="AN64" s="60">
        <v>61</v>
      </c>
      <c r="AO64" s="61">
        <v>286129.4827586207</v>
      </c>
      <c r="AP64" s="58">
        <v>279250</v>
      </c>
      <c r="AQ64" s="59">
        <v>90.275863647460938</v>
      </c>
      <c r="AR64" s="59">
        <v>76.5</v>
      </c>
      <c r="AS64" s="62">
        <v>1.0083239078521729</v>
      </c>
      <c r="AT64" s="62">
        <v>1</v>
      </c>
      <c r="AU64" s="62">
        <v>0.99773764610290527</v>
      </c>
      <c r="AV64" s="63">
        <v>1</v>
      </c>
      <c r="AW64" s="58">
        <v>280181.0172413793</v>
      </c>
      <c r="AX64" s="58">
        <v>257000</v>
      </c>
      <c r="AY64" s="61">
        <v>282216.24590163934</v>
      </c>
      <c r="AZ64" s="58">
        <v>270000</v>
      </c>
      <c r="BA64" s="59">
        <v>98.737701416015625</v>
      </c>
      <c r="BB64" s="59">
        <v>81</v>
      </c>
      <c r="BC64" s="62">
        <v>0.99908679723739624</v>
      </c>
      <c r="BD64" s="63">
        <v>1</v>
      </c>
    </row>
    <row r="65" spans="1:56" x14ac:dyDescent="0.3">
      <c r="A65" s="47">
        <v>43586</v>
      </c>
      <c r="B65" s="48">
        <v>15</v>
      </c>
      <c r="C65" s="49">
        <v>48</v>
      </c>
      <c r="D65" s="50">
        <v>4.6451616287231445</v>
      </c>
      <c r="E65" s="49">
        <v>8</v>
      </c>
      <c r="F65" s="49">
        <v>9</v>
      </c>
      <c r="G65" s="49">
        <v>17</v>
      </c>
      <c r="H65" s="51">
        <v>4054739</v>
      </c>
      <c r="I65" s="52">
        <v>270315.93333333335</v>
      </c>
      <c r="J65" s="53">
        <v>267900</v>
      </c>
      <c r="K65" s="54">
        <v>101.06666564941406</v>
      </c>
      <c r="L65" s="54">
        <v>79</v>
      </c>
      <c r="M65" s="55">
        <v>1.0091409683227539</v>
      </c>
      <c r="N65" s="55">
        <v>1</v>
      </c>
      <c r="O65" s="55">
        <v>0.98970478773117065</v>
      </c>
      <c r="P65" s="56">
        <v>1</v>
      </c>
      <c r="Q65" s="52">
        <v>305263.54166666669</v>
      </c>
      <c r="R65" s="53">
        <v>275000</v>
      </c>
      <c r="S65" s="54">
        <v>169.75</v>
      </c>
      <c r="T65" s="54">
        <v>120.5</v>
      </c>
      <c r="U65" s="55">
        <v>0.98961633443832397</v>
      </c>
      <c r="V65" s="56">
        <v>1</v>
      </c>
      <c r="W65" s="53">
        <v>269825</v>
      </c>
      <c r="X65" s="53">
        <v>257450</v>
      </c>
      <c r="Y65" s="52">
        <v>305655.55555555556</v>
      </c>
      <c r="Z65" s="53">
        <v>280000</v>
      </c>
      <c r="AA65" s="54">
        <v>118.22222137451172</v>
      </c>
      <c r="AB65" s="54">
        <v>130</v>
      </c>
      <c r="AC65" s="55">
        <v>0.98223197460174561</v>
      </c>
      <c r="AD65" s="56">
        <v>0.98184055089950562</v>
      </c>
      <c r="AE65" s="52">
        <v>278570.5882352941</v>
      </c>
      <c r="AF65" s="53">
        <v>259500</v>
      </c>
      <c r="AG65" s="54">
        <v>123.23529052734375</v>
      </c>
      <c r="AH65" s="54">
        <v>124</v>
      </c>
      <c r="AI65" s="55">
        <v>0.9946829080581665</v>
      </c>
      <c r="AJ65" s="56">
        <v>1</v>
      </c>
      <c r="AK65" s="57">
        <v>43</v>
      </c>
      <c r="AL65" s="58">
        <v>12139960</v>
      </c>
      <c r="AM65" s="59">
        <v>47</v>
      </c>
      <c r="AN65" s="60">
        <v>47</v>
      </c>
      <c r="AO65" s="61">
        <v>282324.65116279072</v>
      </c>
      <c r="AP65" s="58">
        <v>283500</v>
      </c>
      <c r="AQ65" s="59">
        <v>87.767440795898438</v>
      </c>
      <c r="AR65" s="59">
        <v>76</v>
      </c>
      <c r="AS65" s="62">
        <v>1.0115247964859009</v>
      </c>
      <c r="AT65" s="62">
        <v>1</v>
      </c>
      <c r="AU65" s="62">
        <v>0.99794787168502808</v>
      </c>
      <c r="AV65" s="63">
        <v>1</v>
      </c>
      <c r="AW65" s="58">
        <v>290408.48936170212</v>
      </c>
      <c r="AX65" s="58">
        <v>265000</v>
      </c>
      <c r="AY65" s="61">
        <v>283622.31914893619</v>
      </c>
      <c r="AZ65" s="58">
        <v>274900</v>
      </c>
      <c r="BA65" s="59">
        <v>106.12766265869141</v>
      </c>
      <c r="BB65" s="59">
        <v>81</v>
      </c>
      <c r="BC65" s="62">
        <v>0.99691194295883179</v>
      </c>
      <c r="BD65" s="63">
        <v>1</v>
      </c>
    </row>
    <row r="66" spans="1:56" x14ac:dyDescent="0.3">
      <c r="A66" s="47">
        <v>43556</v>
      </c>
      <c r="B66" s="48">
        <v>7</v>
      </c>
      <c r="C66" s="49">
        <v>57</v>
      </c>
      <c r="D66" s="50">
        <v>5.3023257255554199</v>
      </c>
      <c r="E66" s="49">
        <v>8</v>
      </c>
      <c r="F66" s="49">
        <v>11</v>
      </c>
      <c r="G66" s="49">
        <v>21</v>
      </c>
      <c r="H66" s="51">
        <v>1853361</v>
      </c>
      <c r="I66" s="52">
        <v>264765.85714285716</v>
      </c>
      <c r="J66" s="53">
        <v>262874</v>
      </c>
      <c r="K66" s="54">
        <v>83.428573608398438</v>
      </c>
      <c r="L66" s="54">
        <v>72</v>
      </c>
      <c r="M66" s="55">
        <v>1.0033749341964722</v>
      </c>
      <c r="N66" s="55">
        <v>1</v>
      </c>
      <c r="O66" s="55">
        <v>0.99845343828201294</v>
      </c>
      <c r="P66" s="56">
        <v>1</v>
      </c>
      <c r="Q66" s="52">
        <v>307121.9298245614</v>
      </c>
      <c r="R66" s="53">
        <v>280000</v>
      </c>
      <c r="S66" s="54">
        <v>156.66667175292969</v>
      </c>
      <c r="T66" s="54">
        <v>124</v>
      </c>
      <c r="U66" s="55">
        <v>0.98781925439834595</v>
      </c>
      <c r="V66" s="56">
        <v>1</v>
      </c>
      <c r="W66" s="53">
        <v>320287.5</v>
      </c>
      <c r="X66" s="53">
        <v>307000</v>
      </c>
      <c r="Y66" s="52">
        <v>305440.90909090912</v>
      </c>
      <c r="Z66" s="53">
        <v>299900</v>
      </c>
      <c r="AA66" s="54">
        <v>152.18182373046875</v>
      </c>
      <c r="AB66" s="54">
        <v>110</v>
      </c>
      <c r="AC66" s="55">
        <v>0.9990842342376709</v>
      </c>
      <c r="AD66" s="56">
        <v>1</v>
      </c>
      <c r="AE66" s="52">
        <v>258969</v>
      </c>
      <c r="AF66" s="53">
        <v>259500</v>
      </c>
      <c r="AG66" s="54">
        <v>113.28571319580078</v>
      </c>
      <c r="AH66" s="54">
        <v>79</v>
      </c>
      <c r="AI66" s="55">
        <v>0.9888225793838501</v>
      </c>
      <c r="AJ66" s="56">
        <v>1</v>
      </c>
      <c r="AK66" s="57">
        <v>28</v>
      </c>
      <c r="AL66" s="58">
        <v>8085221</v>
      </c>
      <c r="AM66" s="59">
        <v>39</v>
      </c>
      <c r="AN66" s="60">
        <v>38</v>
      </c>
      <c r="AO66" s="61">
        <v>288757.89285714284</v>
      </c>
      <c r="AP66" s="58">
        <v>285700</v>
      </c>
      <c r="AQ66" s="59">
        <v>80.642860412597656</v>
      </c>
      <c r="AR66" s="59">
        <v>49.5</v>
      </c>
      <c r="AS66" s="62">
        <v>1.0128017663955688</v>
      </c>
      <c r="AT66" s="62">
        <v>1</v>
      </c>
      <c r="AU66" s="62">
        <v>1.0023638010025024</v>
      </c>
      <c r="AV66" s="63">
        <v>1</v>
      </c>
      <c r="AW66" s="58">
        <v>294630.74358974356</v>
      </c>
      <c r="AX66" s="58">
        <v>270000</v>
      </c>
      <c r="AY66" s="61">
        <v>278403.92105263157</v>
      </c>
      <c r="AZ66" s="58">
        <v>272450</v>
      </c>
      <c r="BA66" s="59">
        <v>103.26316070556641</v>
      </c>
      <c r="BB66" s="59">
        <v>80</v>
      </c>
      <c r="BC66" s="62">
        <v>1.0003887414932251</v>
      </c>
      <c r="BD66" s="63">
        <v>1</v>
      </c>
    </row>
    <row r="67" spans="1:56" x14ac:dyDescent="0.3">
      <c r="A67" s="47">
        <v>43525</v>
      </c>
      <c r="B67" s="48">
        <v>6</v>
      </c>
      <c r="C67" s="49">
        <v>59</v>
      </c>
      <c r="D67" s="50">
        <v>5.2058825492858887</v>
      </c>
      <c r="E67" s="49">
        <v>10</v>
      </c>
      <c r="F67" s="49">
        <v>15</v>
      </c>
      <c r="G67" s="49">
        <v>17</v>
      </c>
      <c r="H67" s="51">
        <v>1703500</v>
      </c>
      <c r="I67" s="52">
        <v>283916.66666666669</v>
      </c>
      <c r="J67" s="53">
        <v>299250</v>
      </c>
      <c r="K67" s="54">
        <v>75.833335876464844</v>
      </c>
      <c r="L67" s="54">
        <v>63</v>
      </c>
      <c r="M67" s="55">
        <v>1.0151569843292236</v>
      </c>
      <c r="N67" s="55">
        <v>1.002751350402832</v>
      </c>
      <c r="O67" s="55">
        <v>0.98909533023834229</v>
      </c>
      <c r="P67" s="56">
        <v>0.99450230598449707</v>
      </c>
      <c r="Q67" s="52">
        <v>304866.10169491527</v>
      </c>
      <c r="R67" s="53">
        <v>289900</v>
      </c>
      <c r="S67" s="54">
        <v>156.81355285644531</v>
      </c>
      <c r="T67" s="54">
        <v>117</v>
      </c>
      <c r="U67" s="55">
        <v>0.98910623788833618</v>
      </c>
      <c r="V67" s="56">
        <v>1</v>
      </c>
      <c r="W67" s="53">
        <v>267270</v>
      </c>
      <c r="X67" s="53">
        <v>269950</v>
      </c>
      <c r="Y67" s="52">
        <v>259759.93333333332</v>
      </c>
      <c r="Z67" s="53">
        <v>252000</v>
      </c>
      <c r="AA67" s="54">
        <v>94.333335876464844</v>
      </c>
      <c r="AB67" s="54">
        <v>79</v>
      </c>
      <c r="AC67" s="55">
        <v>0.99722295999526978</v>
      </c>
      <c r="AD67" s="56">
        <v>1</v>
      </c>
      <c r="AE67" s="52">
        <v>260722.29411764705</v>
      </c>
      <c r="AF67" s="53">
        <v>252000</v>
      </c>
      <c r="AG67" s="54">
        <v>78.705879211425781</v>
      </c>
      <c r="AH67" s="54">
        <v>76</v>
      </c>
      <c r="AI67" s="55">
        <v>0.99222266674041748</v>
      </c>
      <c r="AJ67" s="56">
        <v>1</v>
      </c>
      <c r="AK67" s="57">
        <v>21</v>
      </c>
      <c r="AL67" s="58">
        <v>6231860</v>
      </c>
      <c r="AM67" s="59">
        <v>31</v>
      </c>
      <c r="AN67" s="60">
        <v>27</v>
      </c>
      <c r="AO67" s="61">
        <v>296755.23809523811</v>
      </c>
      <c r="AP67" s="58">
        <v>286500</v>
      </c>
      <c r="AQ67" s="59">
        <v>79.714286804199219</v>
      </c>
      <c r="AR67" s="59">
        <v>47</v>
      </c>
      <c r="AS67" s="62">
        <v>1.0159441232681274</v>
      </c>
      <c r="AT67" s="62">
        <v>1</v>
      </c>
      <c r="AU67" s="62">
        <v>1.0036672353744507</v>
      </c>
      <c r="AV67" s="63">
        <v>1</v>
      </c>
      <c r="AW67" s="58">
        <v>288009.6451612903</v>
      </c>
      <c r="AX67" s="58">
        <v>259900</v>
      </c>
      <c r="AY67" s="61">
        <v>267388.85185185185</v>
      </c>
      <c r="AZ67" s="58">
        <v>265500</v>
      </c>
      <c r="BA67" s="59">
        <v>83.333335876464844</v>
      </c>
      <c r="BB67" s="59">
        <v>76</v>
      </c>
      <c r="BC67" s="62">
        <v>1.0009201765060425</v>
      </c>
      <c r="BD67" s="63">
        <v>1</v>
      </c>
    </row>
    <row r="68" spans="1:56" x14ac:dyDescent="0.3">
      <c r="A68" s="47">
        <v>43497</v>
      </c>
      <c r="B68" s="48">
        <v>9</v>
      </c>
      <c r="C68" s="49">
        <v>67</v>
      </c>
      <c r="D68" s="50">
        <v>5.3600001335144043</v>
      </c>
      <c r="E68" s="49">
        <v>6</v>
      </c>
      <c r="F68" s="49">
        <v>7</v>
      </c>
      <c r="G68" s="49">
        <v>8</v>
      </c>
      <c r="H68" s="51">
        <v>2552560</v>
      </c>
      <c r="I68" s="52">
        <v>283617.77777777775</v>
      </c>
      <c r="J68" s="53">
        <v>286500</v>
      </c>
      <c r="K68" s="54">
        <v>82.555557250976563</v>
      </c>
      <c r="L68" s="54">
        <v>23</v>
      </c>
      <c r="M68" s="55">
        <v>1.023201584815979</v>
      </c>
      <c r="N68" s="55">
        <v>1</v>
      </c>
      <c r="O68" s="55">
        <v>1.0188629627227783</v>
      </c>
      <c r="P68" s="56">
        <v>1</v>
      </c>
      <c r="Q68" s="52">
        <v>300325.05970149254</v>
      </c>
      <c r="R68" s="53">
        <v>275000</v>
      </c>
      <c r="S68" s="54">
        <v>138.91044616699219</v>
      </c>
      <c r="T68" s="54">
        <v>102</v>
      </c>
      <c r="U68" s="55">
        <v>0.98993843793869019</v>
      </c>
      <c r="V68" s="56">
        <v>1</v>
      </c>
      <c r="W68" s="53">
        <v>267566.66666666669</v>
      </c>
      <c r="X68" s="53">
        <v>264500</v>
      </c>
      <c r="Y68" s="52">
        <v>281614.28571428574</v>
      </c>
      <c r="Z68" s="53">
        <v>270000</v>
      </c>
      <c r="AA68" s="54">
        <v>46.857143402099609</v>
      </c>
      <c r="AB68" s="54">
        <v>41</v>
      </c>
      <c r="AC68" s="55">
        <v>0.99825102090835571</v>
      </c>
      <c r="AD68" s="56">
        <v>1</v>
      </c>
      <c r="AE68" s="52">
        <v>242950</v>
      </c>
      <c r="AF68" s="53">
        <v>233000</v>
      </c>
      <c r="AG68" s="54">
        <v>89.5</v>
      </c>
      <c r="AH68" s="54">
        <v>29.5</v>
      </c>
      <c r="AI68" s="55">
        <v>0.96498799324035645</v>
      </c>
      <c r="AJ68" s="56">
        <v>0.99281692504882813</v>
      </c>
      <c r="AK68" s="57">
        <v>15</v>
      </c>
      <c r="AL68" s="58">
        <v>4528360</v>
      </c>
      <c r="AM68" s="59">
        <v>21</v>
      </c>
      <c r="AN68" s="60">
        <v>12</v>
      </c>
      <c r="AO68" s="61">
        <v>301890.66666666669</v>
      </c>
      <c r="AP68" s="58">
        <v>286500</v>
      </c>
      <c r="AQ68" s="59">
        <v>81.266670227050781</v>
      </c>
      <c r="AR68" s="59">
        <v>47</v>
      </c>
      <c r="AS68" s="62">
        <v>1.0162589550018311</v>
      </c>
      <c r="AT68" s="62">
        <v>1</v>
      </c>
      <c r="AU68" s="62">
        <v>1.0094959735870361</v>
      </c>
      <c r="AV68" s="63">
        <v>1</v>
      </c>
      <c r="AW68" s="58">
        <v>297885.66666666669</v>
      </c>
      <c r="AX68" s="58">
        <v>259000</v>
      </c>
      <c r="AY68" s="61">
        <v>276925</v>
      </c>
      <c r="AZ68" s="58">
        <v>274950</v>
      </c>
      <c r="BA68" s="59">
        <v>69.583335876464844</v>
      </c>
      <c r="BB68" s="59">
        <v>31</v>
      </c>
      <c r="BC68" s="62">
        <v>1.0055418014526367</v>
      </c>
      <c r="BD68" s="63">
        <v>1</v>
      </c>
    </row>
    <row r="69" spans="1:56" x14ac:dyDescent="0.3">
      <c r="A69" s="47">
        <v>43466</v>
      </c>
      <c r="B69" s="48">
        <v>6</v>
      </c>
      <c r="C69" s="49">
        <v>70</v>
      </c>
      <c r="D69" s="50">
        <v>5.8333334922790527</v>
      </c>
      <c r="E69" s="49">
        <v>15</v>
      </c>
      <c r="F69" s="49">
        <v>5</v>
      </c>
      <c r="G69" s="49">
        <v>10</v>
      </c>
      <c r="H69" s="51">
        <v>1975800</v>
      </c>
      <c r="I69" s="52">
        <v>329300</v>
      </c>
      <c r="J69" s="53">
        <v>300950</v>
      </c>
      <c r="K69" s="54">
        <v>79.333335876464844</v>
      </c>
      <c r="L69" s="54">
        <v>72</v>
      </c>
      <c r="M69" s="55">
        <v>1.0058450698852539</v>
      </c>
      <c r="N69" s="55">
        <v>1.0000979900360107</v>
      </c>
      <c r="O69" s="55">
        <v>0.99544543027877808</v>
      </c>
      <c r="P69" s="56">
        <v>0.99134492874145508</v>
      </c>
      <c r="Q69" s="52">
        <v>285575.41428571427</v>
      </c>
      <c r="R69" s="53">
        <v>274725</v>
      </c>
      <c r="S69" s="54">
        <v>121.84285736083984</v>
      </c>
      <c r="T69" s="54">
        <v>89</v>
      </c>
      <c r="U69" s="55">
        <v>0.99146473407745361</v>
      </c>
      <c r="V69" s="56">
        <v>1</v>
      </c>
      <c r="W69" s="53">
        <v>310013.26666666666</v>
      </c>
      <c r="X69" s="53">
        <v>229000</v>
      </c>
      <c r="Y69" s="52">
        <v>270360</v>
      </c>
      <c r="Z69" s="53">
        <v>289900</v>
      </c>
      <c r="AA69" s="54">
        <v>101.40000152587891</v>
      </c>
      <c r="AB69" s="54">
        <v>21</v>
      </c>
      <c r="AC69" s="55">
        <v>1.0157488584518433</v>
      </c>
      <c r="AD69" s="56">
        <v>1.0132502317428589</v>
      </c>
      <c r="AE69" s="52">
        <v>328320</v>
      </c>
      <c r="AF69" s="53">
        <v>315750</v>
      </c>
      <c r="AG69" s="54">
        <v>52.799999237060547</v>
      </c>
      <c r="AH69" s="54">
        <v>22</v>
      </c>
      <c r="AI69" s="55">
        <v>0.98695087432861328</v>
      </c>
      <c r="AJ69" s="56">
        <v>1</v>
      </c>
      <c r="AK69" s="57">
        <v>6</v>
      </c>
      <c r="AL69" s="58">
        <v>1975800</v>
      </c>
      <c r="AM69" s="59">
        <v>15</v>
      </c>
      <c r="AN69" s="60">
        <v>5</v>
      </c>
      <c r="AO69" s="61">
        <v>329300</v>
      </c>
      <c r="AP69" s="58">
        <v>300950</v>
      </c>
      <c r="AQ69" s="59">
        <v>79.333335876464844</v>
      </c>
      <c r="AR69" s="59">
        <v>72</v>
      </c>
      <c r="AS69" s="62">
        <v>1.0058450698852539</v>
      </c>
      <c r="AT69" s="62">
        <v>1.0000979900360107</v>
      </c>
      <c r="AU69" s="62">
        <v>0.99544543027877808</v>
      </c>
      <c r="AV69" s="63">
        <v>0.99134492874145508</v>
      </c>
      <c r="AW69" s="58">
        <v>310013.26666666666</v>
      </c>
      <c r="AX69" s="58">
        <v>229000</v>
      </c>
      <c r="AY69" s="61">
        <v>270360</v>
      </c>
      <c r="AZ69" s="58">
        <v>289900</v>
      </c>
      <c r="BA69" s="59">
        <v>101.40000152587891</v>
      </c>
      <c r="BB69" s="59">
        <v>21</v>
      </c>
      <c r="BC69" s="62">
        <v>1.0157488584518433</v>
      </c>
      <c r="BD69" s="63">
        <v>1.0132502317428589</v>
      </c>
    </row>
    <row r="70" spans="1:56" x14ac:dyDescent="0.3">
      <c r="A70" s="47">
        <v>43435</v>
      </c>
      <c r="B70" s="48">
        <v>9</v>
      </c>
      <c r="C70" s="49">
        <v>65</v>
      </c>
      <c r="D70" s="50">
        <v>5.2348990440368652</v>
      </c>
      <c r="E70" s="49">
        <v>16</v>
      </c>
      <c r="F70" s="49">
        <v>11</v>
      </c>
      <c r="G70" s="49">
        <v>12</v>
      </c>
      <c r="H70" s="51">
        <v>2522132</v>
      </c>
      <c r="I70" s="52">
        <v>280236.88888888888</v>
      </c>
      <c r="J70" s="53">
        <v>264133</v>
      </c>
      <c r="K70" s="54">
        <v>107.44444274902344</v>
      </c>
      <c r="L70" s="54">
        <v>87</v>
      </c>
      <c r="M70" s="55">
        <v>0.99227970838546753</v>
      </c>
      <c r="N70" s="55">
        <v>0.99672830104827881</v>
      </c>
      <c r="O70" s="55">
        <v>0.97904032468795776</v>
      </c>
      <c r="P70" s="56">
        <v>0.98833054304122925</v>
      </c>
      <c r="Q70" s="52">
        <v>298225.84615384613</v>
      </c>
      <c r="R70" s="53">
        <v>284900</v>
      </c>
      <c r="S70" s="54">
        <v>121.46154022216797</v>
      </c>
      <c r="T70" s="54">
        <v>99</v>
      </c>
      <c r="U70" s="55">
        <v>0.99096405506134033</v>
      </c>
      <c r="V70" s="56">
        <v>1</v>
      </c>
      <c r="W70" s="53">
        <v>288453.0625</v>
      </c>
      <c r="X70" s="53">
        <v>282500</v>
      </c>
      <c r="Y70" s="52">
        <v>284554.36363636365</v>
      </c>
      <c r="Z70" s="53">
        <v>284900</v>
      </c>
      <c r="AA70" s="54">
        <v>90.909088134765625</v>
      </c>
      <c r="AB70" s="54">
        <v>52</v>
      </c>
      <c r="AC70" s="55">
        <v>0.9909747838973999</v>
      </c>
      <c r="AD70" s="56">
        <v>1</v>
      </c>
      <c r="AE70" s="52">
        <v>295908.33333333331</v>
      </c>
      <c r="AF70" s="53">
        <v>289950</v>
      </c>
      <c r="AG70" s="54">
        <v>85.083335876464844</v>
      </c>
      <c r="AH70" s="54">
        <v>79</v>
      </c>
      <c r="AI70" s="55">
        <v>0.98293352127075195</v>
      </c>
      <c r="AJ70" s="56">
        <v>1</v>
      </c>
      <c r="AK70" s="57">
        <v>149</v>
      </c>
      <c r="AL70" s="58">
        <v>41339250</v>
      </c>
      <c r="AM70" s="59">
        <v>207</v>
      </c>
      <c r="AN70" s="60">
        <v>149</v>
      </c>
      <c r="AO70" s="61">
        <v>277444.63087248325</v>
      </c>
      <c r="AP70" s="58">
        <v>264133</v>
      </c>
      <c r="AQ70" s="59">
        <v>98.348991394042969</v>
      </c>
      <c r="AR70" s="59">
        <v>70</v>
      </c>
      <c r="AS70" s="62">
        <v>1.0027428865432739</v>
      </c>
      <c r="AT70" s="62">
        <v>1</v>
      </c>
      <c r="AU70" s="62">
        <v>0.98906052112579346</v>
      </c>
      <c r="AV70" s="63">
        <v>0.9925539493560791</v>
      </c>
      <c r="AW70" s="58">
        <v>287424.33816425118</v>
      </c>
      <c r="AX70" s="58">
        <v>275000</v>
      </c>
      <c r="AY70" s="61">
        <v>276248.47651006712</v>
      </c>
      <c r="AZ70" s="58">
        <v>262874</v>
      </c>
      <c r="BA70" s="59">
        <v>96.885902404785156</v>
      </c>
      <c r="BB70" s="59">
        <v>71</v>
      </c>
      <c r="BC70" s="62">
        <v>0.99025684595108032</v>
      </c>
      <c r="BD70" s="63">
        <v>0.99384617805480957</v>
      </c>
    </row>
    <row r="71" spans="1:56" x14ac:dyDescent="0.3">
      <c r="A71" s="47">
        <v>43405</v>
      </c>
      <c r="B71" s="48">
        <v>5</v>
      </c>
      <c r="C71" s="49">
        <v>70</v>
      </c>
      <c r="D71" s="50">
        <v>5.6375837326049805</v>
      </c>
      <c r="E71" s="49">
        <v>16</v>
      </c>
      <c r="F71" s="49">
        <v>8</v>
      </c>
      <c r="G71" s="49">
        <v>12</v>
      </c>
      <c r="H71" s="51">
        <v>1548600</v>
      </c>
      <c r="I71" s="52">
        <v>309720</v>
      </c>
      <c r="J71" s="53">
        <v>346350</v>
      </c>
      <c r="K71" s="54">
        <v>65.599998474121094</v>
      </c>
      <c r="L71" s="54">
        <v>66</v>
      </c>
      <c r="M71" s="55">
        <v>1.0042471885681152</v>
      </c>
      <c r="N71" s="55">
        <v>1</v>
      </c>
      <c r="O71" s="55">
        <v>1.0014580488204956</v>
      </c>
      <c r="P71" s="56">
        <v>1</v>
      </c>
      <c r="Q71" s="52">
        <v>300421.27142857143</v>
      </c>
      <c r="R71" s="53">
        <v>287400</v>
      </c>
      <c r="S71" s="54">
        <v>136.94285583496094</v>
      </c>
      <c r="T71" s="54">
        <v>102.5</v>
      </c>
      <c r="U71" s="55">
        <v>0.98621350526809692</v>
      </c>
      <c r="V71" s="56">
        <v>1</v>
      </c>
      <c r="W71" s="53">
        <v>289600</v>
      </c>
      <c r="X71" s="53">
        <v>263700</v>
      </c>
      <c r="Y71" s="52">
        <v>292387.5</v>
      </c>
      <c r="Z71" s="53">
        <v>257450</v>
      </c>
      <c r="AA71" s="54">
        <v>89.125</v>
      </c>
      <c r="AB71" s="54">
        <v>89</v>
      </c>
      <c r="AC71" s="55">
        <v>0.99451762437820435</v>
      </c>
      <c r="AD71" s="56">
        <v>0.99618321657180786</v>
      </c>
      <c r="AE71" s="52">
        <v>294283.33333333331</v>
      </c>
      <c r="AF71" s="53">
        <v>280000</v>
      </c>
      <c r="AG71" s="54">
        <v>80.666664123535156</v>
      </c>
      <c r="AH71" s="54">
        <v>84.5</v>
      </c>
      <c r="AI71" s="55">
        <v>0.99320614337921143</v>
      </c>
      <c r="AJ71" s="56">
        <v>1</v>
      </c>
      <c r="AK71" s="57">
        <v>140</v>
      </c>
      <c r="AL71" s="58">
        <v>38817118</v>
      </c>
      <c r="AM71" s="59">
        <v>191</v>
      </c>
      <c r="AN71" s="60">
        <v>138</v>
      </c>
      <c r="AO71" s="61">
        <v>277265.12857142859</v>
      </c>
      <c r="AP71" s="58">
        <v>263500</v>
      </c>
      <c r="AQ71" s="59">
        <v>97.7642822265625</v>
      </c>
      <c r="AR71" s="59">
        <v>69</v>
      </c>
      <c r="AS71" s="62">
        <v>1.003415584564209</v>
      </c>
      <c r="AT71" s="62">
        <v>1</v>
      </c>
      <c r="AU71" s="62">
        <v>0.98970472812652588</v>
      </c>
      <c r="AV71" s="63">
        <v>0.99340325593948364</v>
      </c>
      <c r="AW71" s="58">
        <v>287338.1623036649</v>
      </c>
      <c r="AX71" s="58">
        <v>274500</v>
      </c>
      <c r="AY71" s="61">
        <v>275586.41304347827</v>
      </c>
      <c r="AZ71" s="58">
        <v>260950</v>
      </c>
      <c r="BA71" s="59">
        <v>97.362319946289063</v>
      </c>
      <c r="BB71" s="59">
        <v>71</v>
      </c>
      <c r="BC71" s="62">
        <v>0.99019962549209595</v>
      </c>
      <c r="BD71" s="63">
        <v>0.99340325593948364</v>
      </c>
    </row>
    <row r="72" spans="1:56" x14ac:dyDescent="0.3">
      <c r="A72" s="47">
        <v>43374</v>
      </c>
      <c r="B72" s="48">
        <v>7</v>
      </c>
      <c r="C72" s="49">
        <v>67</v>
      </c>
      <c r="D72" s="50">
        <v>5.2549018859863281</v>
      </c>
      <c r="E72" s="49">
        <v>5</v>
      </c>
      <c r="F72" s="49">
        <v>7</v>
      </c>
      <c r="G72" s="49">
        <v>9</v>
      </c>
      <c r="H72" s="51">
        <v>1977030</v>
      </c>
      <c r="I72" s="52">
        <v>282432.85714285716</v>
      </c>
      <c r="J72" s="53">
        <v>261000</v>
      </c>
      <c r="K72" s="54">
        <v>87.285713195800781</v>
      </c>
      <c r="L72" s="54">
        <v>70</v>
      </c>
      <c r="M72" s="55">
        <v>1.0175143480300903</v>
      </c>
      <c r="N72" s="55">
        <v>1</v>
      </c>
      <c r="O72" s="55">
        <v>0.98438900709152222</v>
      </c>
      <c r="P72" s="56">
        <v>0.9925539493560791</v>
      </c>
      <c r="Q72" s="52">
        <v>298769.98507462686</v>
      </c>
      <c r="R72" s="53">
        <v>289900</v>
      </c>
      <c r="S72" s="54">
        <v>138.17910766601563</v>
      </c>
      <c r="T72" s="54">
        <v>93</v>
      </c>
      <c r="U72" s="55">
        <v>0.98514664173126221</v>
      </c>
      <c r="V72" s="56">
        <v>1</v>
      </c>
      <c r="W72" s="53">
        <v>367354.8</v>
      </c>
      <c r="X72" s="53">
        <v>329500</v>
      </c>
      <c r="Y72" s="52">
        <v>298110.57142857142</v>
      </c>
      <c r="Z72" s="53">
        <v>329500</v>
      </c>
      <c r="AA72" s="54">
        <v>65.285713195800781</v>
      </c>
      <c r="AB72" s="54">
        <v>66</v>
      </c>
      <c r="AC72" s="55">
        <v>1.0053272247314453</v>
      </c>
      <c r="AD72" s="56">
        <v>1</v>
      </c>
      <c r="AE72" s="52">
        <v>282677.77777777775</v>
      </c>
      <c r="AF72" s="53">
        <v>295000</v>
      </c>
      <c r="AG72" s="54">
        <v>61.777778625488281</v>
      </c>
      <c r="AH72" s="54">
        <v>54</v>
      </c>
      <c r="AI72" s="55">
        <v>0.99663567543029785</v>
      </c>
      <c r="AJ72" s="56">
        <v>1</v>
      </c>
      <c r="AK72" s="57">
        <v>135</v>
      </c>
      <c r="AL72" s="58">
        <v>37268518</v>
      </c>
      <c r="AM72" s="59">
        <v>175</v>
      </c>
      <c r="AN72" s="60">
        <v>130</v>
      </c>
      <c r="AO72" s="61">
        <v>276063.09629629628</v>
      </c>
      <c r="AP72" s="58">
        <v>262000</v>
      </c>
      <c r="AQ72" s="59">
        <v>98.955558776855469</v>
      </c>
      <c r="AR72" s="59">
        <v>69</v>
      </c>
      <c r="AS72" s="62">
        <v>1.0033847093582153</v>
      </c>
      <c r="AT72" s="62">
        <v>1</v>
      </c>
      <c r="AU72" s="62">
        <v>0.98926937580108643</v>
      </c>
      <c r="AV72" s="63">
        <v>0.99296033382415771</v>
      </c>
      <c r="AW72" s="58">
        <v>287131.3657142857</v>
      </c>
      <c r="AX72" s="58">
        <v>275000</v>
      </c>
      <c r="AY72" s="61">
        <v>274552.5</v>
      </c>
      <c r="AZ72" s="58">
        <v>260950</v>
      </c>
      <c r="BA72" s="59">
        <v>97.869232177734375</v>
      </c>
      <c r="BB72" s="59">
        <v>69.5</v>
      </c>
      <c r="BC72" s="62">
        <v>0.98993390798568726</v>
      </c>
      <c r="BD72" s="63">
        <v>0.99340325593948364</v>
      </c>
    </row>
    <row r="73" spans="1:56" x14ac:dyDescent="0.3">
      <c r="A73" s="47">
        <v>43344</v>
      </c>
      <c r="B73" s="48">
        <v>11</v>
      </c>
      <c r="C73" s="49">
        <v>69</v>
      </c>
      <c r="D73" s="50">
        <v>5.3766236305236816</v>
      </c>
      <c r="E73" s="49">
        <v>11</v>
      </c>
      <c r="F73" s="49">
        <v>6</v>
      </c>
      <c r="G73" s="49">
        <v>11</v>
      </c>
      <c r="H73" s="51">
        <v>2848550</v>
      </c>
      <c r="I73" s="52">
        <v>258959.09090909091</v>
      </c>
      <c r="J73" s="53">
        <v>235900</v>
      </c>
      <c r="K73" s="54">
        <v>97.090911865234375</v>
      </c>
      <c r="L73" s="54">
        <v>64</v>
      </c>
      <c r="M73" s="55">
        <v>0.98967564105987549</v>
      </c>
      <c r="N73" s="55">
        <v>1</v>
      </c>
      <c r="O73" s="55">
        <v>0.9783703088760376</v>
      </c>
      <c r="P73" s="56">
        <v>0.98332637548446655</v>
      </c>
      <c r="Q73" s="52">
        <v>297927.37681159418</v>
      </c>
      <c r="R73" s="53">
        <v>289900</v>
      </c>
      <c r="S73" s="54">
        <v>113.17391204833984</v>
      </c>
      <c r="T73" s="54">
        <v>70</v>
      </c>
      <c r="U73" s="55">
        <v>0.99036669731140137</v>
      </c>
      <c r="V73" s="56">
        <v>1</v>
      </c>
      <c r="W73" s="53">
        <v>346136.27272727271</v>
      </c>
      <c r="X73" s="53">
        <v>329000</v>
      </c>
      <c r="Y73" s="52">
        <v>274766.66666666669</v>
      </c>
      <c r="Z73" s="53">
        <v>232450</v>
      </c>
      <c r="AA73" s="54">
        <v>66.333335876464844</v>
      </c>
      <c r="AB73" s="54">
        <v>59</v>
      </c>
      <c r="AC73" s="55">
        <v>0.99209940433502197</v>
      </c>
      <c r="AD73" s="56">
        <v>0.9959183931350708</v>
      </c>
      <c r="AE73" s="52">
        <v>268409.09090909088</v>
      </c>
      <c r="AF73" s="53">
        <v>245000</v>
      </c>
      <c r="AG73" s="54">
        <v>79.454544067382813</v>
      </c>
      <c r="AH73" s="54">
        <v>48</v>
      </c>
      <c r="AI73" s="55">
        <v>0.97910314798355103</v>
      </c>
      <c r="AJ73" s="56">
        <v>1</v>
      </c>
      <c r="AK73" s="57">
        <v>128</v>
      </c>
      <c r="AL73" s="58">
        <v>35291488</v>
      </c>
      <c r="AM73" s="59">
        <v>170</v>
      </c>
      <c r="AN73" s="60">
        <v>123</v>
      </c>
      <c r="AO73" s="61">
        <v>275714.75</v>
      </c>
      <c r="AP73" s="58">
        <v>263500</v>
      </c>
      <c r="AQ73" s="59">
        <v>99.59375</v>
      </c>
      <c r="AR73" s="59">
        <v>69</v>
      </c>
      <c r="AS73" s="62">
        <v>1.0026119947433472</v>
      </c>
      <c r="AT73" s="62">
        <v>1</v>
      </c>
      <c r="AU73" s="62">
        <v>0.98953628540039063</v>
      </c>
      <c r="AV73" s="63">
        <v>0.99340325593948364</v>
      </c>
      <c r="AW73" s="58">
        <v>284771.85294117645</v>
      </c>
      <c r="AX73" s="58">
        <v>273500</v>
      </c>
      <c r="AY73" s="61">
        <v>273211.79674796748</v>
      </c>
      <c r="AZ73" s="58">
        <v>259900</v>
      </c>
      <c r="BA73" s="59">
        <v>99.723579406738281</v>
      </c>
      <c r="BB73" s="59">
        <v>70</v>
      </c>
      <c r="BC73" s="62">
        <v>0.98905789852142334</v>
      </c>
      <c r="BD73" s="63">
        <v>0.9925539493560791</v>
      </c>
    </row>
    <row r="74" spans="1:56" x14ac:dyDescent="0.3">
      <c r="A74" s="47">
        <v>43313</v>
      </c>
      <c r="B74" s="48">
        <v>19</v>
      </c>
      <c r="C74" s="49">
        <v>77</v>
      </c>
      <c r="D74" s="50">
        <v>5.8481011390686035</v>
      </c>
      <c r="E74" s="49">
        <v>21</v>
      </c>
      <c r="F74" s="49">
        <v>8</v>
      </c>
      <c r="G74" s="49">
        <v>16</v>
      </c>
      <c r="H74" s="51">
        <v>4960740</v>
      </c>
      <c r="I74" s="52">
        <v>261091.57894736843</v>
      </c>
      <c r="J74" s="53">
        <v>247000</v>
      </c>
      <c r="K74" s="54">
        <v>117.52631378173828</v>
      </c>
      <c r="L74" s="54">
        <v>62</v>
      </c>
      <c r="M74" s="55">
        <v>1.0049636363983154</v>
      </c>
      <c r="N74" s="55">
        <v>0.99543380737304688</v>
      </c>
      <c r="O74" s="55">
        <v>0.99181067943572998</v>
      </c>
      <c r="P74" s="56">
        <v>0.97868639230728149</v>
      </c>
      <c r="Q74" s="52">
        <v>286294.67532467534</v>
      </c>
      <c r="R74" s="53">
        <v>270000</v>
      </c>
      <c r="S74" s="54">
        <v>112.03896331787109</v>
      </c>
      <c r="T74" s="54">
        <v>87</v>
      </c>
      <c r="U74" s="55">
        <v>0.98664450645446777</v>
      </c>
      <c r="V74" s="56">
        <v>1</v>
      </c>
      <c r="W74" s="53">
        <v>292219.04761904763</v>
      </c>
      <c r="X74" s="53">
        <v>289000</v>
      </c>
      <c r="Y74" s="52">
        <v>269537.5</v>
      </c>
      <c r="Z74" s="53">
        <v>250750</v>
      </c>
      <c r="AA74" s="54">
        <v>87.125</v>
      </c>
      <c r="AB74" s="54">
        <v>67.5</v>
      </c>
      <c r="AC74" s="55">
        <v>0.96750056743621826</v>
      </c>
      <c r="AD74" s="56">
        <v>0.98029959201812744</v>
      </c>
      <c r="AE74" s="52">
        <v>254181.25</v>
      </c>
      <c r="AF74" s="53">
        <v>241200</v>
      </c>
      <c r="AG74" s="54">
        <v>89</v>
      </c>
      <c r="AH74" s="54">
        <v>62</v>
      </c>
      <c r="AI74" s="55">
        <v>0.98201084136962891</v>
      </c>
      <c r="AJ74" s="56">
        <v>1</v>
      </c>
      <c r="AK74" s="57">
        <v>117</v>
      </c>
      <c r="AL74" s="58">
        <v>32442938</v>
      </c>
      <c r="AM74" s="59">
        <v>159</v>
      </c>
      <c r="AN74" s="60">
        <v>117</v>
      </c>
      <c r="AO74" s="61">
        <v>277290.06837606838</v>
      </c>
      <c r="AP74" s="58">
        <v>265000</v>
      </c>
      <c r="AQ74" s="59">
        <v>99.829063415527344</v>
      </c>
      <c r="AR74" s="59">
        <v>69</v>
      </c>
      <c r="AS74" s="62">
        <v>1.0038282871246338</v>
      </c>
      <c r="AT74" s="62">
        <v>1</v>
      </c>
      <c r="AU74" s="62">
        <v>0.99058610200881958</v>
      </c>
      <c r="AV74" s="63">
        <v>0.99384617805480957</v>
      </c>
      <c r="AW74" s="58">
        <v>280526.51572327042</v>
      </c>
      <c r="AX74" s="58">
        <v>270000</v>
      </c>
      <c r="AY74" s="61">
        <v>273132.05982905981</v>
      </c>
      <c r="AZ74" s="58">
        <v>259900</v>
      </c>
      <c r="BA74" s="59">
        <v>101.43589782714844</v>
      </c>
      <c r="BB74" s="59">
        <v>71</v>
      </c>
      <c r="BC74" s="62">
        <v>0.98890191316604614</v>
      </c>
      <c r="BD74" s="63">
        <v>0.9925539493560791</v>
      </c>
    </row>
    <row r="75" spans="1:56" x14ac:dyDescent="0.3">
      <c r="A75" s="47">
        <v>43282</v>
      </c>
      <c r="B75" s="48">
        <v>17</v>
      </c>
      <c r="C75" s="49">
        <v>73</v>
      </c>
      <c r="D75" s="50">
        <v>5.763157844543457</v>
      </c>
      <c r="E75" s="49">
        <v>13</v>
      </c>
      <c r="F75" s="49">
        <v>15</v>
      </c>
      <c r="G75" s="49">
        <v>24</v>
      </c>
      <c r="H75" s="51">
        <v>4569223</v>
      </c>
      <c r="I75" s="52">
        <v>268777.82352941175</v>
      </c>
      <c r="J75" s="53">
        <v>250000</v>
      </c>
      <c r="K75" s="54">
        <v>108.23529052734375</v>
      </c>
      <c r="L75" s="54">
        <v>86</v>
      </c>
      <c r="M75" s="55">
        <v>1.0031907558441162</v>
      </c>
      <c r="N75" s="55">
        <v>1</v>
      </c>
      <c r="O75" s="55">
        <v>0.99009174108505249</v>
      </c>
      <c r="P75" s="56">
        <v>0.98358207941055298</v>
      </c>
      <c r="Q75" s="52">
        <v>289653.28767123289</v>
      </c>
      <c r="R75" s="53">
        <v>248500</v>
      </c>
      <c r="S75" s="54">
        <v>137.72602844238281</v>
      </c>
      <c r="T75" s="54">
        <v>120</v>
      </c>
      <c r="U75" s="55">
        <v>0.98336553573608398</v>
      </c>
      <c r="V75" s="56">
        <v>1</v>
      </c>
      <c r="W75" s="53">
        <v>298723.07692307694</v>
      </c>
      <c r="X75" s="53">
        <v>286500</v>
      </c>
      <c r="Y75" s="52">
        <v>270176.66666666669</v>
      </c>
      <c r="Z75" s="53">
        <v>244900</v>
      </c>
      <c r="AA75" s="54">
        <v>129.60000610351563</v>
      </c>
      <c r="AB75" s="54">
        <v>108</v>
      </c>
      <c r="AC75" s="55">
        <v>0.98697835206985474</v>
      </c>
      <c r="AD75" s="56">
        <v>0.97868639230728149</v>
      </c>
      <c r="AE75" s="52">
        <v>253345.83333333334</v>
      </c>
      <c r="AF75" s="53">
        <v>242450</v>
      </c>
      <c r="AG75" s="54">
        <v>124.91666412353516</v>
      </c>
      <c r="AH75" s="54">
        <v>89.5</v>
      </c>
      <c r="AI75" s="55">
        <v>0.98455750942230225</v>
      </c>
      <c r="AJ75" s="56">
        <v>1</v>
      </c>
      <c r="AK75" s="57">
        <v>98</v>
      </c>
      <c r="AL75" s="58">
        <v>27482198</v>
      </c>
      <c r="AM75" s="59">
        <v>138</v>
      </c>
      <c r="AN75" s="60">
        <v>109</v>
      </c>
      <c r="AO75" s="61">
        <v>280430.59183673467</v>
      </c>
      <c r="AP75" s="58">
        <v>266000</v>
      </c>
      <c r="AQ75" s="59">
        <v>96.397956848144531</v>
      </c>
      <c r="AR75" s="59">
        <v>69</v>
      </c>
      <c r="AS75" s="62">
        <v>1.0036081075668335</v>
      </c>
      <c r="AT75" s="62">
        <v>1</v>
      </c>
      <c r="AU75" s="62">
        <v>0.99034863710403442</v>
      </c>
      <c r="AV75" s="63">
        <v>0.99839609861373901</v>
      </c>
      <c r="AW75" s="58">
        <v>278747.21739130432</v>
      </c>
      <c r="AX75" s="58">
        <v>265000</v>
      </c>
      <c r="AY75" s="61">
        <v>273395.88073394494</v>
      </c>
      <c r="AZ75" s="58">
        <v>262000</v>
      </c>
      <c r="BA75" s="59">
        <v>102.48623657226563</v>
      </c>
      <c r="BB75" s="59">
        <v>71</v>
      </c>
      <c r="BC75" s="62">
        <v>0.99047261476516724</v>
      </c>
      <c r="BD75" s="63">
        <v>0.99296033382415771</v>
      </c>
    </row>
    <row r="76" spans="1:56" x14ac:dyDescent="0.3">
      <c r="A76" s="47">
        <v>43252</v>
      </c>
      <c r="B76" s="48">
        <v>13</v>
      </c>
      <c r="C76" s="49">
        <v>80</v>
      </c>
      <c r="D76" s="50">
        <v>6.4864864349365234</v>
      </c>
      <c r="E76" s="49">
        <v>17</v>
      </c>
      <c r="F76" s="49">
        <v>19</v>
      </c>
      <c r="G76" s="49">
        <v>23</v>
      </c>
      <c r="H76" s="51">
        <v>3546182</v>
      </c>
      <c r="I76" s="52">
        <v>272783.23076923075</v>
      </c>
      <c r="J76" s="53">
        <v>265000</v>
      </c>
      <c r="K76" s="54">
        <v>75.230766296386719</v>
      </c>
      <c r="L76" s="54">
        <v>46</v>
      </c>
      <c r="M76" s="55">
        <v>1.0105445384979248</v>
      </c>
      <c r="N76" s="55">
        <v>1</v>
      </c>
      <c r="O76" s="55">
        <v>0.99472296237945557</v>
      </c>
      <c r="P76" s="56">
        <v>1</v>
      </c>
      <c r="Q76" s="52">
        <v>283059.375</v>
      </c>
      <c r="R76" s="53">
        <v>247000</v>
      </c>
      <c r="S76" s="54">
        <v>122.97499847412109</v>
      </c>
      <c r="T76" s="54">
        <v>89</v>
      </c>
      <c r="U76" s="55">
        <v>0.9845883846282959</v>
      </c>
      <c r="V76" s="56">
        <v>1</v>
      </c>
      <c r="W76" s="53">
        <v>238489.0588235294</v>
      </c>
      <c r="X76" s="53">
        <v>219900</v>
      </c>
      <c r="Y76" s="52">
        <v>271450.73684210528</v>
      </c>
      <c r="Z76" s="53">
        <v>249000</v>
      </c>
      <c r="AA76" s="54">
        <v>130.84210205078125</v>
      </c>
      <c r="AB76" s="54">
        <v>101</v>
      </c>
      <c r="AC76" s="55">
        <v>0.98018825054168701</v>
      </c>
      <c r="AD76" s="56">
        <v>0.96928709745407104</v>
      </c>
      <c r="AE76" s="52">
        <v>263091.30434782611</v>
      </c>
      <c r="AF76" s="53">
        <v>248500</v>
      </c>
      <c r="AG76" s="54">
        <v>120.65217590332031</v>
      </c>
      <c r="AH76" s="54">
        <v>92</v>
      </c>
      <c r="AI76" s="55">
        <v>0.98754256963729858</v>
      </c>
      <c r="AJ76" s="56">
        <v>1</v>
      </c>
      <c r="AK76" s="57">
        <v>81</v>
      </c>
      <c r="AL76" s="58">
        <v>22912975</v>
      </c>
      <c r="AM76" s="59">
        <v>125</v>
      </c>
      <c r="AN76" s="60">
        <v>94</v>
      </c>
      <c r="AO76" s="61">
        <v>282876.23456790124</v>
      </c>
      <c r="AP76" s="58">
        <v>267000</v>
      </c>
      <c r="AQ76" s="59">
        <v>93.913581848144531</v>
      </c>
      <c r="AR76" s="59">
        <v>65</v>
      </c>
      <c r="AS76" s="62">
        <v>1.0036957263946533</v>
      </c>
      <c r="AT76" s="62">
        <v>1</v>
      </c>
      <c r="AU76" s="62">
        <v>0.99040257930755615</v>
      </c>
      <c r="AV76" s="63">
        <v>1</v>
      </c>
      <c r="AW76" s="58">
        <v>276669.728</v>
      </c>
      <c r="AX76" s="58">
        <v>259450</v>
      </c>
      <c r="AY76" s="61">
        <v>273909.58510638296</v>
      </c>
      <c r="AZ76" s="58">
        <v>263475</v>
      </c>
      <c r="BA76" s="59">
        <v>98.159576416015625</v>
      </c>
      <c r="BB76" s="59">
        <v>70</v>
      </c>
      <c r="BC76" s="62">
        <v>0.99103021621704102</v>
      </c>
      <c r="BD76" s="63">
        <v>0.99648016691207886</v>
      </c>
    </row>
    <row r="77" spans="1:56" x14ac:dyDescent="0.3">
      <c r="A77" s="47">
        <v>43221</v>
      </c>
      <c r="B77" s="48">
        <v>20</v>
      </c>
      <c r="C77" s="49">
        <v>91</v>
      </c>
      <c r="D77" s="50">
        <v>7.2800002098083496</v>
      </c>
      <c r="E77" s="49">
        <v>15</v>
      </c>
      <c r="F77" s="49">
        <v>11</v>
      </c>
      <c r="G77" s="49">
        <v>17</v>
      </c>
      <c r="H77" s="51">
        <v>5711555</v>
      </c>
      <c r="I77" s="52">
        <v>285577.75</v>
      </c>
      <c r="J77" s="53">
        <v>291672.5</v>
      </c>
      <c r="K77" s="54">
        <v>87.599998474121094</v>
      </c>
      <c r="L77" s="54">
        <v>40.5</v>
      </c>
      <c r="M77" s="55">
        <v>1.0041098594665527</v>
      </c>
      <c r="N77" s="55">
        <v>1</v>
      </c>
      <c r="O77" s="55">
        <v>0.99479830265045166</v>
      </c>
      <c r="P77" s="56">
        <v>1</v>
      </c>
      <c r="Q77" s="52">
        <v>286826.26373626373</v>
      </c>
      <c r="R77" s="53">
        <v>247000</v>
      </c>
      <c r="S77" s="54">
        <v>131.71427917480469</v>
      </c>
      <c r="T77" s="54">
        <v>94</v>
      </c>
      <c r="U77" s="55">
        <v>0.9901764988899231</v>
      </c>
      <c r="V77" s="56">
        <v>1</v>
      </c>
      <c r="W77" s="53">
        <v>292050</v>
      </c>
      <c r="X77" s="53">
        <v>299950</v>
      </c>
      <c r="Y77" s="52">
        <v>239945.45454545456</v>
      </c>
      <c r="Z77" s="53">
        <v>244900</v>
      </c>
      <c r="AA77" s="54">
        <v>70.545455932617188</v>
      </c>
      <c r="AB77" s="54">
        <v>77</v>
      </c>
      <c r="AC77" s="55">
        <v>0.98218166828155518</v>
      </c>
      <c r="AD77" s="56">
        <v>0.99038463830947876</v>
      </c>
      <c r="AE77" s="52">
        <v>252479.41176470587</v>
      </c>
      <c r="AF77" s="53">
        <v>249000</v>
      </c>
      <c r="AG77" s="54">
        <v>77.882354736328125</v>
      </c>
      <c r="AH77" s="54">
        <v>51</v>
      </c>
      <c r="AI77" s="55">
        <v>0.98132127523422241</v>
      </c>
      <c r="AJ77" s="56">
        <v>0.98764926195144653</v>
      </c>
      <c r="AK77" s="57">
        <v>68</v>
      </c>
      <c r="AL77" s="58">
        <v>19366793</v>
      </c>
      <c r="AM77" s="59">
        <v>108</v>
      </c>
      <c r="AN77" s="60">
        <v>75</v>
      </c>
      <c r="AO77" s="61">
        <v>284805.7794117647</v>
      </c>
      <c r="AP77" s="58">
        <v>267500</v>
      </c>
      <c r="AQ77" s="59">
        <v>97.48529052734375</v>
      </c>
      <c r="AR77" s="59">
        <v>67</v>
      </c>
      <c r="AS77" s="62">
        <v>1.0023864507675171</v>
      </c>
      <c r="AT77" s="62">
        <v>1</v>
      </c>
      <c r="AU77" s="62">
        <v>0.98957663774490356</v>
      </c>
      <c r="AV77" s="63">
        <v>1</v>
      </c>
      <c r="AW77" s="58">
        <v>282679.64814814815</v>
      </c>
      <c r="AX77" s="58">
        <v>269950</v>
      </c>
      <c r="AY77" s="61">
        <v>274532.49333333335</v>
      </c>
      <c r="AZ77" s="58">
        <v>264950</v>
      </c>
      <c r="BA77" s="59">
        <v>89.879997253417969</v>
      </c>
      <c r="BB77" s="59">
        <v>69</v>
      </c>
      <c r="BC77" s="62">
        <v>0.99377685785293579</v>
      </c>
      <c r="BD77" s="63">
        <v>1</v>
      </c>
    </row>
    <row r="78" spans="1:56" x14ac:dyDescent="0.3">
      <c r="A78" s="47">
        <v>43191</v>
      </c>
      <c r="B78" s="48">
        <v>14</v>
      </c>
      <c r="C78" s="49">
        <v>90</v>
      </c>
      <c r="D78" s="50">
        <v>7.5</v>
      </c>
      <c r="E78" s="49">
        <v>20</v>
      </c>
      <c r="F78" s="49">
        <v>17</v>
      </c>
      <c r="G78" s="49">
        <v>22</v>
      </c>
      <c r="H78" s="51">
        <v>3591100</v>
      </c>
      <c r="I78" s="52">
        <v>256507.14285714287</v>
      </c>
      <c r="J78" s="53">
        <v>255000</v>
      </c>
      <c r="K78" s="54">
        <v>105.57142639160156</v>
      </c>
      <c r="L78" s="54">
        <v>92.5</v>
      </c>
      <c r="M78" s="55">
        <v>1.0142397880554199</v>
      </c>
      <c r="N78" s="55">
        <v>1.0069242715835571</v>
      </c>
      <c r="O78" s="55">
        <v>0.99740993976593018</v>
      </c>
      <c r="P78" s="56">
        <v>1.0016078948974609</v>
      </c>
      <c r="Q78" s="52">
        <v>282154.33333333331</v>
      </c>
      <c r="R78" s="53">
        <v>247000</v>
      </c>
      <c r="S78" s="54">
        <v>124.71111297607422</v>
      </c>
      <c r="T78" s="54">
        <v>72</v>
      </c>
      <c r="U78" s="55">
        <v>0.98899352550506592</v>
      </c>
      <c r="V78" s="56">
        <v>1</v>
      </c>
      <c r="W78" s="53">
        <v>288150</v>
      </c>
      <c r="X78" s="53">
        <v>279950</v>
      </c>
      <c r="Y78" s="52">
        <v>288417.82352941175</v>
      </c>
      <c r="Z78" s="53">
        <v>289000</v>
      </c>
      <c r="AA78" s="54">
        <v>112.05882263183594</v>
      </c>
      <c r="AB78" s="54">
        <v>46</v>
      </c>
      <c r="AC78" s="55">
        <v>0.99025613069534302</v>
      </c>
      <c r="AD78" s="56">
        <v>0.99296033382415771</v>
      </c>
      <c r="AE78" s="52">
        <v>288031.95454545453</v>
      </c>
      <c r="AF78" s="53">
        <v>289000</v>
      </c>
      <c r="AG78" s="54">
        <v>92.636360168457031</v>
      </c>
      <c r="AH78" s="54">
        <v>40.5</v>
      </c>
      <c r="AI78" s="55">
        <v>0.98521333932876587</v>
      </c>
      <c r="AJ78" s="56">
        <v>1</v>
      </c>
      <c r="AK78" s="57">
        <v>48</v>
      </c>
      <c r="AL78" s="58">
        <v>13655238</v>
      </c>
      <c r="AM78" s="59">
        <v>93</v>
      </c>
      <c r="AN78" s="60">
        <v>64</v>
      </c>
      <c r="AO78" s="61">
        <v>284484.125</v>
      </c>
      <c r="AP78" s="58">
        <v>262000</v>
      </c>
      <c r="AQ78" s="59">
        <v>101.60416412353516</v>
      </c>
      <c r="AR78" s="59">
        <v>80</v>
      </c>
      <c r="AS78" s="62">
        <v>1.0016683340072632</v>
      </c>
      <c r="AT78" s="62">
        <v>1</v>
      </c>
      <c r="AU78" s="62">
        <v>0.98740088939666748</v>
      </c>
      <c r="AV78" s="63">
        <v>0.99839609861373901</v>
      </c>
      <c r="AW78" s="58">
        <v>281168.30107526883</v>
      </c>
      <c r="AX78" s="58">
        <v>265000</v>
      </c>
      <c r="AY78" s="61">
        <v>280477.140625</v>
      </c>
      <c r="AZ78" s="58">
        <v>269450</v>
      </c>
      <c r="BA78" s="59">
        <v>93.203125</v>
      </c>
      <c r="BB78" s="59">
        <v>67</v>
      </c>
      <c r="BC78" s="62">
        <v>0.99576979875564575</v>
      </c>
      <c r="BD78" s="63">
        <v>1</v>
      </c>
    </row>
    <row r="79" spans="1:56" x14ac:dyDescent="0.3">
      <c r="A79" s="47">
        <v>43160</v>
      </c>
      <c r="B79" s="48">
        <v>20</v>
      </c>
      <c r="C79" s="49">
        <v>96</v>
      </c>
      <c r="D79" s="50">
        <v>7.7837839126586914</v>
      </c>
      <c r="E79" s="49">
        <v>26</v>
      </c>
      <c r="F79" s="49">
        <v>13</v>
      </c>
      <c r="G79" s="49">
        <v>25</v>
      </c>
      <c r="H79" s="51">
        <v>5911938</v>
      </c>
      <c r="I79" s="52">
        <v>295596.90000000002</v>
      </c>
      <c r="J79" s="53">
        <v>271780</v>
      </c>
      <c r="K79" s="54">
        <v>92.5</v>
      </c>
      <c r="L79" s="54">
        <v>75</v>
      </c>
      <c r="M79" s="55">
        <v>1.0005884170532227</v>
      </c>
      <c r="N79" s="55">
        <v>1</v>
      </c>
      <c r="O79" s="55">
        <v>0.99773156642913818</v>
      </c>
      <c r="P79" s="56">
        <v>1</v>
      </c>
      <c r="Q79" s="52">
        <v>286171.80208333331</v>
      </c>
      <c r="R79" s="53">
        <v>250000</v>
      </c>
      <c r="S79" s="54">
        <v>111.46875</v>
      </c>
      <c r="T79" s="54">
        <v>83</v>
      </c>
      <c r="U79" s="55">
        <v>0.99263125658035278</v>
      </c>
      <c r="V79" s="56">
        <v>1</v>
      </c>
      <c r="W79" s="53">
        <v>293998.07692307694</v>
      </c>
      <c r="X79" s="53">
        <v>297475</v>
      </c>
      <c r="Y79" s="52">
        <v>251196.15384615384</v>
      </c>
      <c r="Z79" s="53">
        <v>259900</v>
      </c>
      <c r="AA79" s="54">
        <v>55.153846740722656</v>
      </c>
      <c r="AB79" s="54">
        <v>60</v>
      </c>
      <c r="AC79" s="55">
        <v>1.0105899572372437</v>
      </c>
      <c r="AD79" s="56">
        <v>1</v>
      </c>
      <c r="AE79" s="52">
        <v>271606</v>
      </c>
      <c r="AF79" s="53">
        <v>259900</v>
      </c>
      <c r="AG79" s="54">
        <v>80.959999084472656</v>
      </c>
      <c r="AH79" s="54">
        <v>60</v>
      </c>
      <c r="AI79" s="55">
        <v>0.98786109685897827</v>
      </c>
      <c r="AJ79" s="56">
        <v>1</v>
      </c>
      <c r="AK79" s="57">
        <v>34</v>
      </c>
      <c r="AL79" s="58">
        <v>10064138</v>
      </c>
      <c r="AM79" s="59">
        <v>73</v>
      </c>
      <c r="AN79" s="60">
        <v>47</v>
      </c>
      <c r="AO79" s="61">
        <v>296004.0588235294</v>
      </c>
      <c r="AP79" s="58">
        <v>264500</v>
      </c>
      <c r="AQ79" s="59">
        <v>99.970588684082031</v>
      </c>
      <c r="AR79" s="59">
        <v>69</v>
      </c>
      <c r="AS79" s="62">
        <v>0.99649178981781006</v>
      </c>
      <c r="AT79" s="62">
        <v>1</v>
      </c>
      <c r="AU79" s="62">
        <v>0.9832795262336731</v>
      </c>
      <c r="AV79" s="63">
        <v>0.99277949333190918</v>
      </c>
      <c r="AW79" s="58">
        <v>279255.50684931508</v>
      </c>
      <c r="AX79" s="58">
        <v>265000</v>
      </c>
      <c r="AY79" s="61">
        <v>277604.97872340423</v>
      </c>
      <c r="AZ79" s="58">
        <v>264950</v>
      </c>
      <c r="BA79" s="59">
        <v>86.382980346679688</v>
      </c>
      <c r="BB79" s="59">
        <v>69</v>
      </c>
      <c r="BC79" s="62">
        <v>0.99776411056518555</v>
      </c>
      <c r="BD79" s="63">
        <v>1</v>
      </c>
    </row>
    <row r="80" spans="1:56" x14ac:dyDescent="0.3">
      <c r="A80" s="47">
        <v>43132</v>
      </c>
      <c r="B80" s="48">
        <v>3</v>
      </c>
      <c r="C80" s="49">
        <v>83</v>
      </c>
      <c r="D80" s="50">
        <v>6.9650349617004395</v>
      </c>
      <c r="E80" s="49">
        <v>26</v>
      </c>
      <c r="F80" s="49">
        <v>18</v>
      </c>
      <c r="G80" s="49">
        <v>32</v>
      </c>
      <c r="H80" s="51">
        <v>830500</v>
      </c>
      <c r="I80" s="52">
        <v>276833.33333333331</v>
      </c>
      <c r="J80" s="53">
        <v>287000</v>
      </c>
      <c r="K80" s="54">
        <v>37</v>
      </c>
      <c r="L80" s="54">
        <v>11</v>
      </c>
      <c r="M80" s="55">
        <v>0.97933423519134521</v>
      </c>
      <c r="N80" s="55">
        <v>0.98287671804428101</v>
      </c>
      <c r="O80" s="55">
        <v>0.97200089693069458</v>
      </c>
      <c r="P80" s="56">
        <v>0.98287671804428101</v>
      </c>
      <c r="Q80" s="52">
        <v>283314.93975903612</v>
      </c>
      <c r="R80" s="53">
        <v>250000</v>
      </c>
      <c r="S80" s="54">
        <v>116.51807403564453</v>
      </c>
      <c r="T80" s="54">
        <v>99</v>
      </c>
      <c r="U80" s="55">
        <v>0.99161922931671143</v>
      </c>
      <c r="V80" s="56">
        <v>1</v>
      </c>
      <c r="W80" s="53">
        <v>251131.38461538462</v>
      </c>
      <c r="X80" s="53">
        <v>245425</v>
      </c>
      <c r="Y80" s="52">
        <v>273203.66666666669</v>
      </c>
      <c r="Z80" s="53">
        <v>264900</v>
      </c>
      <c r="AA80" s="54">
        <v>94.111114501953125</v>
      </c>
      <c r="AB80" s="54">
        <v>71.5</v>
      </c>
      <c r="AC80" s="55">
        <v>1.0025490522384644</v>
      </c>
      <c r="AD80" s="56">
        <v>1</v>
      </c>
      <c r="AE80" s="52">
        <v>284974.09375</v>
      </c>
      <c r="AF80" s="53">
        <v>267450</v>
      </c>
      <c r="AG80" s="54">
        <v>92.65625</v>
      </c>
      <c r="AH80" s="54">
        <v>71.5</v>
      </c>
      <c r="AI80" s="55">
        <v>0.9902111291885376</v>
      </c>
      <c r="AJ80" s="56">
        <v>1</v>
      </c>
      <c r="AK80" s="57">
        <v>14</v>
      </c>
      <c r="AL80" s="58">
        <v>4152200</v>
      </c>
      <c r="AM80" s="59">
        <v>47</v>
      </c>
      <c r="AN80" s="60">
        <v>34</v>
      </c>
      <c r="AO80" s="61">
        <v>296585.71428571426</v>
      </c>
      <c r="AP80" s="58">
        <v>255450</v>
      </c>
      <c r="AQ80" s="59">
        <v>110.64286041259766</v>
      </c>
      <c r="AR80" s="59">
        <v>69</v>
      </c>
      <c r="AS80" s="62">
        <v>0.99063950777053833</v>
      </c>
      <c r="AT80" s="62">
        <v>0.99267196655273438</v>
      </c>
      <c r="AU80" s="62">
        <v>0.96263378858566284</v>
      </c>
      <c r="AV80" s="63">
        <v>0.96527504920959473</v>
      </c>
      <c r="AW80" s="58">
        <v>271100.04255319148</v>
      </c>
      <c r="AX80" s="58">
        <v>250000</v>
      </c>
      <c r="AY80" s="61">
        <v>287702.4705882353</v>
      </c>
      <c r="AZ80" s="58">
        <v>269925</v>
      </c>
      <c r="BA80" s="59">
        <v>98.323532104492188</v>
      </c>
      <c r="BB80" s="59">
        <v>73.5</v>
      </c>
      <c r="BC80" s="62">
        <v>0.99286007881164551</v>
      </c>
      <c r="BD80" s="63">
        <v>1</v>
      </c>
    </row>
    <row r="81" spans="1:56" x14ac:dyDescent="0.3">
      <c r="A81" s="47">
        <v>43101</v>
      </c>
      <c r="B81" s="48">
        <v>11</v>
      </c>
      <c r="C81" s="49">
        <v>90</v>
      </c>
      <c r="D81" s="50">
        <v>7.5524473190307617</v>
      </c>
      <c r="E81" s="49">
        <v>21</v>
      </c>
      <c r="F81" s="49">
        <v>16</v>
      </c>
      <c r="G81" s="49">
        <v>16</v>
      </c>
      <c r="H81" s="51">
        <v>3321700</v>
      </c>
      <c r="I81" s="52">
        <v>301972.72727272729</v>
      </c>
      <c r="J81" s="53">
        <v>248900</v>
      </c>
      <c r="K81" s="54">
        <v>130.72727966308594</v>
      </c>
      <c r="L81" s="54">
        <v>69</v>
      </c>
      <c r="M81" s="55">
        <v>0.99372279644012451</v>
      </c>
      <c r="N81" s="55">
        <v>0.99599838256835938</v>
      </c>
      <c r="O81" s="55">
        <v>0.9600791335105896</v>
      </c>
      <c r="P81" s="56">
        <v>0.95999997854232788</v>
      </c>
      <c r="Q81" s="52">
        <v>284096.58888888889</v>
      </c>
      <c r="R81" s="53">
        <v>252500</v>
      </c>
      <c r="S81" s="54">
        <v>117.59999847412109</v>
      </c>
      <c r="T81" s="54">
        <v>102</v>
      </c>
      <c r="U81" s="55">
        <v>0.99147486686706543</v>
      </c>
      <c r="V81" s="56">
        <v>1</v>
      </c>
      <c r="W81" s="53">
        <v>295823.14285714284</v>
      </c>
      <c r="X81" s="53">
        <v>269950</v>
      </c>
      <c r="Y81" s="52">
        <v>304013.625</v>
      </c>
      <c r="Z81" s="53">
        <v>280309</v>
      </c>
      <c r="AA81" s="54">
        <v>103.0625</v>
      </c>
      <c r="AB81" s="54">
        <v>80.5</v>
      </c>
      <c r="AC81" s="55">
        <v>0.98196005821228027</v>
      </c>
      <c r="AD81" s="56">
        <v>0.9879310131072998</v>
      </c>
      <c r="AE81" s="52">
        <v>299596.875</v>
      </c>
      <c r="AF81" s="53">
        <v>284725</v>
      </c>
      <c r="AG81" s="54">
        <v>83.5625</v>
      </c>
      <c r="AH81" s="54">
        <v>65.5</v>
      </c>
      <c r="AI81" s="55">
        <v>0.99190068244934082</v>
      </c>
      <c r="AJ81" s="56">
        <v>1</v>
      </c>
      <c r="AK81" s="57">
        <v>11</v>
      </c>
      <c r="AL81" s="58">
        <v>3321700</v>
      </c>
      <c r="AM81" s="59">
        <v>21</v>
      </c>
      <c r="AN81" s="60">
        <v>16</v>
      </c>
      <c r="AO81" s="61">
        <v>301972.72727272729</v>
      </c>
      <c r="AP81" s="58">
        <v>248900</v>
      </c>
      <c r="AQ81" s="59">
        <v>130.72727966308594</v>
      </c>
      <c r="AR81" s="59">
        <v>69</v>
      </c>
      <c r="AS81" s="62">
        <v>0.99372279644012451</v>
      </c>
      <c r="AT81" s="62">
        <v>0.99599838256835938</v>
      </c>
      <c r="AU81" s="62">
        <v>0.9600791335105896</v>
      </c>
      <c r="AV81" s="63">
        <v>0.95999997854232788</v>
      </c>
      <c r="AW81" s="58">
        <v>295823.14285714284</v>
      </c>
      <c r="AX81" s="58">
        <v>269950</v>
      </c>
      <c r="AY81" s="61">
        <v>304013.625</v>
      </c>
      <c r="AZ81" s="58">
        <v>280309</v>
      </c>
      <c r="BA81" s="59">
        <v>103.0625</v>
      </c>
      <c r="BB81" s="59">
        <v>80.5</v>
      </c>
      <c r="BC81" s="62">
        <v>0.98196005821228027</v>
      </c>
      <c r="BD81" s="63">
        <v>0.9879310131072998</v>
      </c>
    </row>
    <row r="82" spans="1:56" x14ac:dyDescent="0.3">
      <c r="A82" s="47">
        <v>43070</v>
      </c>
      <c r="B82" s="48">
        <v>9</v>
      </c>
      <c r="C82" s="49">
        <v>92</v>
      </c>
      <c r="D82" s="50">
        <v>8.0583934783935547</v>
      </c>
      <c r="E82" s="49">
        <v>12</v>
      </c>
      <c r="F82" s="49">
        <v>4</v>
      </c>
      <c r="G82" s="49">
        <v>9</v>
      </c>
      <c r="H82" s="51">
        <v>2995858</v>
      </c>
      <c r="I82" s="52">
        <v>332873.11111111112</v>
      </c>
      <c r="J82" s="53">
        <v>260392</v>
      </c>
      <c r="K82" s="54">
        <v>167.66667175292969</v>
      </c>
      <c r="L82" s="54">
        <v>152</v>
      </c>
      <c r="M82" s="55">
        <v>1.0096063613891602</v>
      </c>
      <c r="N82" s="55">
        <v>1</v>
      </c>
      <c r="O82" s="55">
        <v>1.0060586929321289</v>
      </c>
      <c r="P82" s="56">
        <v>1</v>
      </c>
      <c r="Q82" s="52">
        <v>287104.8152173913</v>
      </c>
      <c r="R82" s="53">
        <v>259950</v>
      </c>
      <c r="S82" s="54">
        <v>104.79347991943359</v>
      </c>
      <c r="T82" s="54">
        <v>77</v>
      </c>
      <c r="U82" s="55">
        <v>0.99396383762359619</v>
      </c>
      <c r="V82" s="56">
        <v>1</v>
      </c>
      <c r="W82" s="53">
        <v>255558.33333333334</v>
      </c>
      <c r="X82" s="53">
        <v>240450</v>
      </c>
      <c r="Y82" s="52">
        <v>330412.5</v>
      </c>
      <c r="Z82" s="53">
        <v>245900</v>
      </c>
      <c r="AA82" s="54">
        <v>67.75</v>
      </c>
      <c r="AB82" s="54">
        <v>18</v>
      </c>
      <c r="AC82" s="55">
        <v>1.0356866121292114</v>
      </c>
      <c r="AD82" s="56">
        <v>1.0093674659729004</v>
      </c>
      <c r="AE82" s="52">
        <v>306005.55555555556</v>
      </c>
      <c r="AF82" s="53">
        <v>241900</v>
      </c>
      <c r="AG82" s="54">
        <v>143.88888549804688</v>
      </c>
      <c r="AH82" s="54">
        <v>189</v>
      </c>
      <c r="AI82" s="55">
        <v>0.96518713235855103</v>
      </c>
      <c r="AJ82" s="56">
        <v>0.96510815620422363</v>
      </c>
      <c r="AK82" s="57">
        <v>137</v>
      </c>
      <c r="AL82" s="58">
        <v>39939948</v>
      </c>
      <c r="AM82" s="59">
        <v>263</v>
      </c>
      <c r="AN82" s="60">
        <v>143</v>
      </c>
      <c r="AO82" s="61">
        <v>291532.4671532847</v>
      </c>
      <c r="AP82" s="58">
        <v>264000</v>
      </c>
      <c r="AQ82" s="59">
        <v>105.01459503173828</v>
      </c>
      <c r="AR82" s="59">
        <v>82</v>
      </c>
      <c r="AS82" s="62">
        <v>0.99784570932388306</v>
      </c>
      <c r="AT82" s="62">
        <v>1</v>
      </c>
      <c r="AU82" s="62">
        <v>0.98427075147628784</v>
      </c>
      <c r="AV82" s="63">
        <v>0.99624842405319214</v>
      </c>
      <c r="AW82" s="58">
        <v>294921.14068441064</v>
      </c>
      <c r="AX82" s="58">
        <v>268000</v>
      </c>
      <c r="AY82" s="61">
        <v>291639.38461538462</v>
      </c>
      <c r="AZ82" s="58">
        <v>264500</v>
      </c>
      <c r="BA82" s="59">
        <v>102.00699615478516</v>
      </c>
      <c r="BB82" s="59">
        <v>76</v>
      </c>
      <c r="BC82" s="62">
        <v>0.98649811744689941</v>
      </c>
      <c r="BD82" s="63">
        <v>0.99705708026885986</v>
      </c>
    </row>
    <row r="83" spans="1:56" x14ac:dyDescent="0.3">
      <c r="A83" s="47">
        <v>43040</v>
      </c>
      <c r="B83" s="48">
        <v>9</v>
      </c>
      <c r="C83" s="49">
        <v>96</v>
      </c>
      <c r="D83" s="50">
        <v>8.4705886840820313</v>
      </c>
      <c r="E83" s="49">
        <v>16</v>
      </c>
      <c r="F83" s="49">
        <v>6</v>
      </c>
      <c r="G83" s="49">
        <v>14</v>
      </c>
      <c r="H83" s="51">
        <v>2756300</v>
      </c>
      <c r="I83" s="52">
        <v>306255.55555555556</v>
      </c>
      <c r="J83" s="53">
        <v>280000</v>
      </c>
      <c r="K83" s="54">
        <v>160.88888549804688</v>
      </c>
      <c r="L83" s="54">
        <v>159</v>
      </c>
      <c r="M83" s="55">
        <v>0.98607033491134644</v>
      </c>
      <c r="N83" s="55">
        <v>1</v>
      </c>
      <c r="O83" s="55">
        <v>0.96725946664810181</v>
      </c>
      <c r="P83" s="56">
        <v>0.9994736909866333</v>
      </c>
      <c r="Q83" s="52">
        <v>293061.90625</v>
      </c>
      <c r="R83" s="53">
        <v>263500</v>
      </c>
      <c r="S83" s="54">
        <v>91.583335876464844</v>
      </c>
      <c r="T83" s="54">
        <v>77.5</v>
      </c>
      <c r="U83" s="55">
        <v>0.98904156684875488</v>
      </c>
      <c r="V83" s="56">
        <v>1</v>
      </c>
      <c r="W83" s="53">
        <v>282806.25</v>
      </c>
      <c r="X83" s="53">
        <v>257400</v>
      </c>
      <c r="Y83" s="52">
        <v>305300</v>
      </c>
      <c r="Z83" s="53">
        <v>308500</v>
      </c>
      <c r="AA83" s="54">
        <v>212.33332824707031</v>
      </c>
      <c r="AB83" s="54">
        <v>184</v>
      </c>
      <c r="AC83" s="55">
        <v>0.96895372867584229</v>
      </c>
      <c r="AD83" s="56">
        <v>0.97170788049697876</v>
      </c>
      <c r="AE83" s="52">
        <v>299507.14285714284</v>
      </c>
      <c r="AF83" s="53">
        <v>254500</v>
      </c>
      <c r="AG83" s="54">
        <v>188.57142639160156</v>
      </c>
      <c r="AH83" s="54">
        <v>163.5</v>
      </c>
      <c r="AI83" s="55">
        <v>0.97575962543487549</v>
      </c>
      <c r="AJ83" s="56">
        <v>1</v>
      </c>
      <c r="AK83" s="57">
        <v>128</v>
      </c>
      <c r="AL83" s="58">
        <v>36944090</v>
      </c>
      <c r="AM83" s="59">
        <v>251</v>
      </c>
      <c r="AN83" s="60">
        <v>139</v>
      </c>
      <c r="AO83" s="61">
        <v>288625.703125</v>
      </c>
      <c r="AP83" s="58">
        <v>265967</v>
      </c>
      <c r="AQ83" s="59">
        <v>100.609375</v>
      </c>
      <c r="AR83" s="59">
        <v>80.5</v>
      </c>
      <c r="AS83" s="62">
        <v>0.99701881408691406</v>
      </c>
      <c r="AT83" s="62">
        <v>1</v>
      </c>
      <c r="AU83" s="62">
        <v>0.98273879289627075</v>
      </c>
      <c r="AV83" s="63">
        <v>0.99616682529449463</v>
      </c>
      <c r="AW83" s="58">
        <v>296803.02788844623</v>
      </c>
      <c r="AX83" s="58">
        <v>269900</v>
      </c>
      <c r="AY83" s="61">
        <v>290523.61151079135</v>
      </c>
      <c r="AZ83" s="58">
        <v>264500</v>
      </c>
      <c r="BA83" s="59">
        <v>102.99280548095703</v>
      </c>
      <c r="BB83" s="59">
        <v>78</v>
      </c>
      <c r="BC83" s="62">
        <v>0.98508262634277344</v>
      </c>
      <c r="BD83" s="63">
        <v>0.99705708026885986</v>
      </c>
    </row>
    <row r="84" spans="1:56" x14ac:dyDescent="0.3">
      <c r="A84" s="47">
        <v>43009</v>
      </c>
      <c r="B84" s="48">
        <v>8</v>
      </c>
      <c r="C84" s="49">
        <v>91</v>
      </c>
      <c r="D84" s="50">
        <v>7.8561153411865234</v>
      </c>
      <c r="E84" s="49">
        <v>31</v>
      </c>
      <c r="F84" s="49">
        <v>11</v>
      </c>
      <c r="G84" s="49">
        <v>19</v>
      </c>
      <c r="H84" s="51">
        <v>2386384</v>
      </c>
      <c r="I84" s="52">
        <v>298298</v>
      </c>
      <c r="J84" s="53">
        <v>285217</v>
      </c>
      <c r="K84" s="54">
        <v>89.5</v>
      </c>
      <c r="L84" s="54">
        <v>41.5</v>
      </c>
      <c r="M84" s="55">
        <v>1.0020084381103516</v>
      </c>
      <c r="N84" s="55">
        <v>0.99804258346557617</v>
      </c>
      <c r="O84" s="55">
        <v>0.99908149242401123</v>
      </c>
      <c r="P84" s="56">
        <v>1</v>
      </c>
      <c r="Q84" s="52">
        <v>302308.82417582418</v>
      </c>
      <c r="R84" s="53">
        <v>269900</v>
      </c>
      <c r="S84" s="54">
        <v>91.461540222167969</v>
      </c>
      <c r="T84" s="54">
        <v>77</v>
      </c>
      <c r="U84" s="55">
        <v>0.99221158027648926</v>
      </c>
      <c r="V84" s="56">
        <v>1</v>
      </c>
      <c r="W84" s="53">
        <v>242412.90322580645</v>
      </c>
      <c r="X84" s="53">
        <v>239000</v>
      </c>
      <c r="Y84" s="52">
        <v>300695.45454545453</v>
      </c>
      <c r="Z84" s="53">
        <v>249000</v>
      </c>
      <c r="AA84" s="54">
        <v>121</v>
      </c>
      <c r="AB84" s="54">
        <v>121</v>
      </c>
      <c r="AC84" s="55">
        <v>0.97480881214141846</v>
      </c>
      <c r="AD84" s="56">
        <v>0.99679219722747803</v>
      </c>
      <c r="AE84" s="52">
        <v>330363.15789473685</v>
      </c>
      <c r="AF84" s="53">
        <v>269000</v>
      </c>
      <c r="AG84" s="54">
        <v>147.42105102539063</v>
      </c>
      <c r="AH84" s="54">
        <v>121</v>
      </c>
      <c r="AI84" s="55">
        <v>0.9873734712600708</v>
      </c>
      <c r="AJ84" s="56">
        <v>1</v>
      </c>
      <c r="AK84" s="57">
        <v>119</v>
      </c>
      <c r="AL84" s="58">
        <v>34187790</v>
      </c>
      <c r="AM84" s="59">
        <v>235</v>
      </c>
      <c r="AN84" s="60">
        <v>133</v>
      </c>
      <c r="AO84" s="61">
        <v>287292.35294117645</v>
      </c>
      <c r="AP84" s="58">
        <v>264000</v>
      </c>
      <c r="AQ84" s="59">
        <v>96.050422668457031</v>
      </c>
      <c r="AR84" s="59">
        <v>76</v>
      </c>
      <c r="AS84" s="62">
        <v>0.99784684181213379</v>
      </c>
      <c r="AT84" s="62">
        <v>1</v>
      </c>
      <c r="AU84" s="62">
        <v>0.9839094877243042</v>
      </c>
      <c r="AV84" s="63">
        <v>0.99608522653579712</v>
      </c>
      <c r="AW84" s="58">
        <v>297756</v>
      </c>
      <c r="AX84" s="58">
        <v>273500</v>
      </c>
      <c r="AY84" s="61">
        <v>289857.00751879701</v>
      </c>
      <c r="AZ84" s="58">
        <v>264500</v>
      </c>
      <c r="BA84" s="59">
        <v>98.060150146484375</v>
      </c>
      <c r="BB84" s="59">
        <v>71</v>
      </c>
      <c r="BC84" s="62">
        <v>0.98581022024154663</v>
      </c>
      <c r="BD84" s="63">
        <v>0.9994736909866333</v>
      </c>
    </row>
    <row r="85" spans="1:56" x14ac:dyDescent="0.3">
      <c r="A85" s="47">
        <v>42979</v>
      </c>
      <c r="B85" s="48">
        <v>15</v>
      </c>
      <c r="C85" s="49">
        <v>88</v>
      </c>
      <c r="D85" s="50">
        <v>7.3333334922790527</v>
      </c>
      <c r="E85" s="49">
        <v>30</v>
      </c>
      <c r="F85" s="49">
        <v>12</v>
      </c>
      <c r="G85" s="49">
        <v>18</v>
      </c>
      <c r="H85" s="51">
        <v>3824895</v>
      </c>
      <c r="I85" s="52">
        <v>254993</v>
      </c>
      <c r="J85" s="53">
        <v>260000</v>
      </c>
      <c r="K85" s="54">
        <v>71.466667175292969</v>
      </c>
      <c r="L85" s="54">
        <v>79</v>
      </c>
      <c r="M85" s="55">
        <v>0.99363625049591064</v>
      </c>
      <c r="N85" s="55">
        <v>1</v>
      </c>
      <c r="O85" s="55">
        <v>0.98659896850585938</v>
      </c>
      <c r="P85" s="56">
        <v>1</v>
      </c>
      <c r="Q85" s="52">
        <v>317633.55681818182</v>
      </c>
      <c r="R85" s="53">
        <v>277200</v>
      </c>
      <c r="S85" s="54">
        <v>91.977272033691406</v>
      </c>
      <c r="T85" s="54">
        <v>81.5</v>
      </c>
      <c r="U85" s="55">
        <v>0.99107116460800171</v>
      </c>
      <c r="V85" s="56">
        <v>1</v>
      </c>
      <c r="W85" s="53">
        <v>259395.93333333332</v>
      </c>
      <c r="X85" s="53">
        <v>243000</v>
      </c>
      <c r="Y85" s="52">
        <v>268981.5</v>
      </c>
      <c r="Z85" s="53">
        <v>224450</v>
      </c>
      <c r="AA85" s="54">
        <v>134.58332824707031</v>
      </c>
      <c r="AB85" s="54">
        <v>73</v>
      </c>
      <c r="AC85" s="55">
        <v>0.98375755548477173</v>
      </c>
      <c r="AD85" s="56">
        <v>1</v>
      </c>
      <c r="AE85" s="52">
        <v>293538.88888888888</v>
      </c>
      <c r="AF85" s="53">
        <v>264500</v>
      </c>
      <c r="AG85" s="54">
        <v>123.05555725097656</v>
      </c>
      <c r="AH85" s="54">
        <v>88.5</v>
      </c>
      <c r="AI85" s="55">
        <v>0.99534159898757935</v>
      </c>
      <c r="AJ85" s="56">
        <v>1</v>
      </c>
      <c r="AK85" s="57">
        <v>111</v>
      </c>
      <c r="AL85" s="58">
        <v>31801406</v>
      </c>
      <c r="AM85" s="59">
        <v>204</v>
      </c>
      <c r="AN85" s="60">
        <v>122</v>
      </c>
      <c r="AO85" s="61">
        <v>286499.15315315314</v>
      </c>
      <c r="AP85" s="58">
        <v>262500</v>
      </c>
      <c r="AQ85" s="59">
        <v>96.52252197265625</v>
      </c>
      <c r="AR85" s="59">
        <v>77</v>
      </c>
      <c r="AS85" s="62">
        <v>0.99754691123962402</v>
      </c>
      <c r="AT85" s="62">
        <v>1</v>
      </c>
      <c r="AU85" s="62">
        <v>0.98281604051589966</v>
      </c>
      <c r="AV85" s="63">
        <v>0.99529409408569336</v>
      </c>
      <c r="AW85" s="58">
        <v>306165.98039215687</v>
      </c>
      <c r="AX85" s="58">
        <v>278500</v>
      </c>
      <c r="AY85" s="61">
        <v>288879.7704918033</v>
      </c>
      <c r="AZ85" s="58">
        <v>264500</v>
      </c>
      <c r="BA85" s="59">
        <v>95.991806030273438</v>
      </c>
      <c r="BB85" s="59">
        <v>67</v>
      </c>
      <c r="BC85" s="62">
        <v>0.98680216073989868</v>
      </c>
      <c r="BD85" s="63">
        <v>1</v>
      </c>
    </row>
    <row r="86" spans="1:56" x14ac:dyDescent="0.3">
      <c r="A86" s="47">
        <v>42948</v>
      </c>
      <c r="B86" s="48">
        <v>13</v>
      </c>
      <c r="C86" s="49">
        <v>85</v>
      </c>
      <c r="D86" s="50">
        <v>7.3913044929504395</v>
      </c>
      <c r="E86" s="49">
        <v>20</v>
      </c>
      <c r="F86" s="49">
        <v>14</v>
      </c>
      <c r="G86" s="49">
        <v>21</v>
      </c>
      <c r="H86" s="51">
        <v>3831000</v>
      </c>
      <c r="I86" s="52">
        <v>294692.30769230769</v>
      </c>
      <c r="J86" s="53">
        <v>304450</v>
      </c>
      <c r="K86" s="54">
        <v>69.846153259277344</v>
      </c>
      <c r="L86" s="54">
        <v>47</v>
      </c>
      <c r="M86" s="55">
        <v>1.010714054107666</v>
      </c>
      <c r="N86" s="55">
        <v>1</v>
      </c>
      <c r="O86" s="55">
        <v>1.0010496377944946</v>
      </c>
      <c r="P86" s="56">
        <v>1</v>
      </c>
      <c r="Q86" s="52">
        <v>327625.83529411763</v>
      </c>
      <c r="R86" s="53">
        <v>288000</v>
      </c>
      <c r="S86" s="54">
        <v>104.38823699951172</v>
      </c>
      <c r="T86" s="54">
        <v>84</v>
      </c>
      <c r="U86" s="55">
        <v>0.98423951864242554</v>
      </c>
      <c r="V86" s="56">
        <v>1</v>
      </c>
      <c r="W86" s="53">
        <v>299322.5</v>
      </c>
      <c r="X86" s="53">
        <v>303500</v>
      </c>
      <c r="Y86" s="52">
        <v>293614.28571428574</v>
      </c>
      <c r="Z86" s="53">
        <v>292450</v>
      </c>
      <c r="AA86" s="54">
        <v>97.857139587402344</v>
      </c>
      <c r="AB86" s="54">
        <v>91</v>
      </c>
      <c r="AC86" s="55">
        <v>0.99471181631088257</v>
      </c>
      <c r="AD86" s="56">
        <v>0.99583160877227783</v>
      </c>
      <c r="AE86" s="52">
        <v>283647.61904761905</v>
      </c>
      <c r="AF86" s="53">
        <v>280000</v>
      </c>
      <c r="AG86" s="54">
        <v>68.428573608398438</v>
      </c>
      <c r="AH86" s="54">
        <v>78</v>
      </c>
      <c r="AI86" s="55">
        <v>0.99539273977279663</v>
      </c>
      <c r="AJ86" s="56">
        <v>1</v>
      </c>
      <c r="AK86" s="57">
        <v>96</v>
      </c>
      <c r="AL86" s="58">
        <v>27976511</v>
      </c>
      <c r="AM86" s="59">
        <v>174</v>
      </c>
      <c r="AN86" s="60">
        <v>110</v>
      </c>
      <c r="AO86" s="61">
        <v>291421.98958333331</v>
      </c>
      <c r="AP86" s="58">
        <v>263250</v>
      </c>
      <c r="AQ86" s="59">
        <v>100.4375</v>
      </c>
      <c r="AR86" s="59">
        <v>76.5</v>
      </c>
      <c r="AS86" s="62">
        <v>0.99815791845321655</v>
      </c>
      <c r="AT86" s="62">
        <v>1</v>
      </c>
      <c r="AU86" s="62">
        <v>0.98222494125366211</v>
      </c>
      <c r="AV86" s="63">
        <v>0.99243533611297607</v>
      </c>
      <c r="AW86" s="58">
        <v>314229.7816091954</v>
      </c>
      <c r="AX86" s="58">
        <v>288500</v>
      </c>
      <c r="AY86" s="61">
        <v>291050.49090909091</v>
      </c>
      <c r="AZ86" s="58">
        <v>265000</v>
      </c>
      <c r="BA86" s="59">
        <v>91.781814575195313</v>
      </c>
      <c r="BB86" s="59">
        <v>67</v>
      </c>
      <c r="BC86" s="62">
        <v>0.98713433742523193</v>
      </c>
      <c r="BD86" s="63">
        <v>0.99852854013442993</v>
      </c>
    </row>
    <row r="87" spans="1:56" x14ac:dyDescent="0.3">
      <c r="A87" s="47">
        <v>42917</v>
      </c>
      <c r="B87" s="48">
        <v>13</v>
      </c>
      <c r="C87" s="49">
        <v>92</v>
      </c>
      <c r="D87" s="50">
        <v>7.7746481895446777</v>
      </c>
      <c r="E87" s="49">
        <v>14</v>
      </c>
      <c r="F87" s="49">
        <v>12</v>
      </c>
      <c r="G87" s="49">
        <v>23</v>
      </c>
      <c r="H87" s="51">
        <v>3822900</v>
      </c>
      <c r="I87" s="52">
        <v>294069.23076923075</v>
      </c>
      <c r="J87" s="53">
        <v>285000</v>
      </c>
      <c r="K87" s="54">
        <v>94.846153259277344</v>
      </c>
      <c r="L87" s="54">
        <v>85</v>
      </c>
      <c r="M87" s="55">
        <v>0.9799344539642334</v>
      </c>
      <c r="N87" s="55">
        <v>0.96178507804870605</v>
      </c>
      <c r="O87" s="55">
        <v>0.964680016040802</v>
      </c>
      <c r="P87" s="56">
        <v>0.96178507804870605</v>
      </c>
      <c r="Q87" s="52">
        <v>329126.58695652173</v>
      </c>
      <c r="R87" s="53">
        <v>301950</v>
      </c>
      <c r="S87" s="54">
        <v>101.38043212890625</v>
      </c>
      <c r="T87" s="54">
        <v>78</v>
      </c>
      <c r="U87" s="55">
        <v>0.98453319072723389</v>
      </c>
      <c r="V87" s="56">
        <v>1</v>
      </c>
      <c r="W87" s="53">
        <v>304678.57142857142</v>
      </c>
      <c r="X87" s="53">
        <v>265000</v>
      </c>
      <c r="Y87" s="52">
        <v>265120.83333333331</v>
      </c>
      <c r="Z87" s="53">
        <v>266500</v>
      </c>
      <c r="AA87" s="54">
        <v>79.25</v>
      </c>
      <c r="AB87" s="54">
        <v>64.5</v>
      </c>
      <c r="AC87" s="55">
        <v>0.99330592155456543</v>
      </c>
      <c r="AD87" s="56">
        <v>0.99157559871673584</v>
      </c>
      <c r="AE87" s="52">
        <v>286495.65217391303</v>
      </c>
      <c r="AF87" s="53">
        <v>269900</v>
      </c>
      <c r="AG87" s="54">
        <v>53.391304016113281</v>
      </c>
      <c r="AH87" s="54">
        <v>46</v>
      </c>
      <c r="AI87" s="55">
        <v>0.99521273374557495</v>
      </c>
      <c r="AJ87" s="56">
        <v>1</v>
      </c>
      <c r="AK87" s="57">
        <v>83</v>
      </c>
      <c r="AL87" s="58">
        <v>24145511</v>
      </c>
      <c r="AM87" s="59">
        <v>154</v>
      </c>
      <c r="AN87" s="60">
        <v>96</v>
      </c>
      <c r="AO87" s="61">
        <v>290909.77108433732</v>
      </c>
      <c r="AP87" s="58">
        <v>260000</v>
      </c>
      <c r="AQ87" s="59">
        <v>105.22891235351563</v>
      </c>
      <c r="AR87" s="59">
        <v>77</v>
      </c>
      <c r="AS87" s="62">
        <v>0.99619132280349731</v>
      </c>
      <c r="AT87" s="62">
        <v>1</v>
      </c>
      <c r="AU87" s="62">
        <v>0.97927647829055786</v>
      </c>
      <c r="AV87" s="63">
        <v>0.99163180589675903</v>
      </c>
      <c r="AW87" s="58">
        <v>316165.79220779223</v>
      </c>
      <c r="AX87" s="58">
        <v>284000</v>
      </c>
      <c r="AY87" s="61">
        <v>290676.60416666669</v>
      </c>
      <c r="AZ87" s="58">
        <v>264750</v>
      </c>
      <c r="BA87" s="59">
        <v>90.895835876464844</v>
      </c>
      <c r="BB87" s="59">
        <v>58.5</v>
      </c>
      <c r="BC87" s="62">
        <v>0.98602926731109619</v>
      </c>
      <c r="BD87" s="63">
        <v>0.99852854013442993</v>
      </c>
    </row>
    <row r="88" spans="1:56" x14ac:dyDescent="0.3">
      <c r="A88" s="47">
        <v>42887</v>
      </c>
      <c r="B88" s="48">
        <v>15</v>
      </c>
      <c r="C88" s="49">
        <v>93</v>
      </c>
      <c r="D88" s="50">
        <v>7.6965517997741699</v>
      </c>
      <c r="E88" s="49">
        <v>27</v>
      </c>
      <c r="F88" s="49">
        <v>11</v>
      </c>
      <c r="G88" s="49">
        <v>23</v>
      </c>
      <c r="H88" s="51">
        <v>4428763</v>
      </c>
      <c r="I88" s="52">
        <v>295250.86666666664</v>
      </c>
      <c r="J88" s="53">
        <v>280000</v>
      </c>
      <c r="K88" s="54">
        <v>94.466667175292969</v>
      </c>
      <c r="L88" s="54">
        <v>54</v>
      </c>
      <c r="M88" s="55">
        <v>1.0037038326263428</v>
      </c>
      <c r="N88" s="55">
        <v>1</v>
      </c>
      <c r="O88" s="55">
        <v>0.97971946001052856</v>
      </c>
      <c r="P88" s="56">
        <v>0.98781001567840576</v>
      </c>
      <c r="Q88" s="52">
        <v>323493.50537634408</v>
      </c>
      <c r="R88" s="53">
        <v>299950</v>
      </c>
      <c r="S88" s="54">
        <v>91.06451416015625</v>
      </c>
      <c r="T88" s="54">
        <v>51</v>
      </c>
      <c r="U88" s="55">
        <v>0.9892350435256958</v>
      </c>
      <c r="V88" s="56">
        <v>1</v>
      </c>
      <c r="W88" s="53">
        <v>292546.40740740742</v>
      </c>
      <c r="X88" s="53">
        <v>268000</v>
      </c>
      <c r="Y88" s="52">
        <v>319695.45454545453</v>
      </c>
      <c r="Z88" s="53">
        <v>311000</v>
      </c>
      <c r="AA88" s="54">
        <v>109</v>
      </c>
      <c r="AB88" s="54">
        <v>76</v>
      </c>
      <c r="AC88" s="55">
        <v>0.96216952800750732</v>
      </c>
      <c r="AD88" s="56">
        <v>1</v>
      </c>
      <c r="AE88" s="52">
        <v>305184.78260869568</v>
      </c>
      <c r="AF88" s="53">
        <v>290000</v>
      </c>
      <c r="AG88" s="54">
        <v>72.043479919433594</v>
      </c>
      <c r="AH88" s="54">
        <v>42</v>
      </c>
      <c r="AI88" s="55">
        <v>0.98457300662994385</v>
      </c>
      <c r="AJ88" s="56">
        <v>1</v>
      </c>
      <c r="AK88" s="57">
        <v>70</v>
      </c>
      <c r="AL88" s="58">
        <v>20322611</v>
      </c>
      <c r="AM88" s="59">
        <v>140</v>
      </c>
      <c r="AN88" s="60">
        <v>84</v>
      </c>
      <c r="AO88" s="61">
        <v>290323.01428571431</v>
      </c>
      <c r="AP88" s="58">
        <v>260000</v>
      </c>
      <c r="AQ88" s="59">
        <v>107.15714263916016</v>
      </c>
      <c r="AR88" s="59">
        <v>75.5</v>
      </c>
      <c r="AS88" s="62">
        <v>0.99921047687530518</v>
      </c>
      <c r="AT88" s="62">
        <v>1</v>
      </c>
      <c r="AU88" s="62">
        <v>0.98198723793029785</v>
      </c>
      <c r="AV88" s="63">
        <v>0.99539589881896973</v>
      </c>
      <c r="AW88" s="58">
        <v>317314.51428571431</v>
      </c>
      <c r="AX88" s="58">
        <v>289950</v>
      </c>
      <c r="AY88" s="61">
        <v>294327.42857142858</v>
      </c>
      <c r="AZ88" s="58">
        <v>264500</v>
      </c>
      <c r="BA88" s="59">
        <v>92.559524536132813</v>
      </c>
      <c r="BB88" s="59">
        <v>58.5</v>
      </c>
      <c r="BC88" s="62">
        <v>0.98498976230621338</v>
      </c>
      <c r="BD88" s="63">
        <v>1</v>
      </c>
    </row>
    <row r="89" spans="1:56" x14ac:dyDescent="0.3">
      <c r="A89" s="47">
        <v>42856</v>
      </c>
      <c r="B89" s="48">
        <v>14</v>
      </c>
      <c r="C89" s="49">
        <v>78</v>
      </c>
      <c r="D89" s="50">
        <v>6.3673467636108398</v>
      </c>
      <c r="E89" s="49">
        <v>32</v>
      </c>
      <c r="F89" s="49">
        <v>15</v>
      </c>
      <c r="G89" s="49">
        <v>22</v>
      </c>
      <c r="H89" s="51">
        <v>4537505</v>
      </c>
      <c r="I89" s="52">
        <v>324107.5</v>
      </c>
      <c r="J89" s="53">
        <v>294500</v>
      </c>
      <c r="K89" s="54">
        <v>69.357139587402344</v>
      </c>
      <c r="L89" s="54">
        <v>45.5</v>
      </c>
      <c r="M89" s="55">
        <v>1.0024303197860718</v>
      </c>
      <c r="N89" s="55">
        <v>1</v>
      </c>
      <c r="O89" s="55">
        <v>0.98861211538314819</v>
      </c>
      <c r="P89" s="56">
        <v>1</v>
      </c>
      <c r="Q89" s="52">
        <v>336680.76923076925</v>
      </c>
      <c r="R89" s="53">
        <v>324450</v>
      </c>
      <c r="S89" s="54">
        <v>94.9871826171875</v>
      </c>
      <c r="T89" s="54">
        <v>65.5</v>
      </c>
      <c r="U89" s="55">
        <v>0.98663431406021118</v>
      </c>
      <c r="V89" s="56">
        <v>1</v>
      </c>
      <c r="W89" s="53">
        <v>311384.8125</v>
      </c>
      <c r="X89" s="53">
        <v>289000</v>
      </c>
      <c r="Y89" s="52">
        <v>297917.59999999998</v>
      </c>
      <c r="Z89" s="53">
        <v>275000</v>
      </c>
      <c r="AA89" s="54">
        <v>61.333332061767578</v>
      </c>
      <c r="AB89" s="54">
        <v>36</v>
      </c>
      <c r="AC89" s="55">
        <v>0.98200279474258423</v>
      </c>
      <c r="AD89" s="56">
        <v>1</v>
      </c>
      <c r="AE89" s="52">
        <v>279881.81818181818</v>
      </c>
      <c r="AF89" s="53">
        <v>275000</v>
      </c>
      <c r="AG89" s="54">
        <v>64.090911865234375</v>
      </c>
      <c r="AH89" s="54">
        <v>40</v>
      </c>
      <c r="AI89" s="55">
        <v>0.98802131414413452</v>
      </c>
      <c r="AJ89" s="56">
        <v>1</v>
      </c>
      <c r="AK89" s="57">
        <v>55</v>
      </c>
      <c r="AL89" s="58">
        <v>15893848</v>
      </c>
      <c r="AM89" s="59">
        <v>113</v>
      </c>
      <c r="AN89" s="60">
        <v>73</v>
      </c>
      <c r="AO89" s="61">
        <v>288979.05454545456</v>
      </c>
      <c r="AP89" s="58">
        <v>256500</v>
      </c>
      <c r="AQ89" s="59">
        <v>110.61817932128906</v>
      </c>
      <c r="AR89" s="59">
        <v>82</v>
      </c>
      <c r="AS89" s="62">
        <v>0.99798494577407837</v>
      </c>
      <c r="AT89" s="62">
        <v>1</v>
      </c>
      <c r="AU89" s="62">
        <v>0.98260575532913208</v>
      </c>
      <c r="AV89" s="63">
        <v>0.99549776315689087</v>
      </c>
      <c r="AW89" s="58">
        <v>323232.55752212391</v>
      </c>
      <c r="AX89" s="58">
        <v>304900</v>
      </c>
      <c r="AY89" s="61">
        <v>290504.84931506851</v>
      </c>
      <c r="AZ89" s="58">
        <v>264000</v>
      </c>
      <c r="BA89" s="59">
        <v>90.082191467285156</v>
      </c>
      <c r="BB89" s="59">
        <v>58</v>
      </c>
      <c r="BC89" s="62">
        <v>0.98842841386795044</v>
      </c>
      <c r="BD89" s="63">
        <v>1</v>
      </c>
    </row>
    <row r="90" spans="1:56" x14ac:dyDescent="0.3">
      <c r="A90" s="47">
        <v>42826</v>
      </c>
      <c r="B90" s="48">
        <v>18</v>
      </c>
      <c r="C90" s="49">
        <v>73</v>
      </c>
      <c r="D90" s="50">
        <v>5.5443038940429688</v>
      </c>
      <c r="E90" s="49">
        <v>18</v>
      </c>
      <c r="F90" s="49">
        <v>12</v>
      </c>
      <c r="G90" s="49">
        <v>19</v>
      </c>
      <c r="H90" s="51">
        <v>4725100</v>
      </c>
      <c r="I90" s="52">
        <v>262505.55555555556</v>
      </c>
      <c r="J90" s="53">
        <v>242050</v>
      </c>
      <c r="K90" s="54">
        <v>148.94444274902344</v>
      </c>
      <c r="L90" s="54">
        <v>120.5</v>
      </c>
      <c r="M90" s="55">
        <v>0.99614512920379639</v>
      </c>
      <c r="N90" s="55">
        <v>0.99627304077148438</v>
      </c>
      <c r="O90" s="55">
        <v>0.97969478368759155</v>
      </c>
      <c r="P90" s="56">
        <v>0.99109888076782227</v>
      </c>
      <c r="Q90" s="52">
        <v>339283.21917808219</v>
      </c>
      <c r="R90" s="53">
        <v>337000</v>
      </c>
      <c r="S90" s="54">
        <v>112.47945404052734</v>
      </c>
      <c r="T90" s="54">
        <v>75</v>
      </c>
      <c r="U90" s="55">
        <v>0.98617285490036011</v>
      </c>
      <c r="V90" s="56">
        <v>1</v>
      </c>
      <c r="W90" s="53">
        <v>374341.66666666669</v>
      </c>
      <c r="X90" s="53">
        <v>363525</v>
      </c>
      <c r="Y90" s="52">
        <v>328566.66666666669</v>
      </c>
      <c r="Z90" s="53">
        <v>284950</v>
      </c>
      <c r="AA90" s="54">
        <v>61.333332061767578</v>
      </c>
      <c r="AB90" s="54">
        <v>43</v>
      </c>
      <c r="AC90" s="55">
        <v>0.99828344583511353</v>
      </c>
      <c r="AD90" s="56">
        <v>1</v>
      </c>
      <c r="AE90" s="52">
        <v>306339.4736842105</v>
      </c>
      <c r="AF90" s="53">
        <v>275000</v>
      </c>
      <c r="AG90" s="54">
        <v>91.526313781738281</v>
      </c>
      <c r="AH90" s="54">
        <v>74</v>
      </c>
      <c r="AI90" s="55">
        <v>0.98330318927764893</v>
      </c>
      <c r="AJ90" s="56">
        <v>1</v>
      </c>
      <c r="AK90" s="57">
        <v>41</v>
      </c>
      <c r="AL90" s="58">
        <v>11356343</v>
      </c>
      <c r="AM90" s="59">
        <v>81</v>
      </c>
      <c r="AN90" s="60">
        <v>58</v>
      </c>
      <c r="AO90" s="61">
        <v>276983.97560975607</v>
      </c>
      <c r="AP90" s="58">
        <v>249000</v>
      </c>
      <c r="AQ90" s="59">
        <v>124.70731353759766</v>
      </c>
      <c r="AR90" s="59">
        <v>86</v>
      </c>
      <c r="AS90" s="62">
        <v>0.99646705389022827</v>
      </c>
      <c r="AT90" s="62">
        <v>1</v>
      </c>
      <c r="AU90" s="62">
        <v>0.98055481910705566</v>
      </c>
      <c r="AV90" s="63">
        <v>0.99163180589675903</v>
      </c>
      <c r="AW90" s="58">
        <v>327913.14814814815</v>
      </c>
      <c r="AX90" s="58">
        <v>305000</v>
      </c>
      <c r="AY90" s="61">
        <v>288587.75862068968</v>
      </c>
      <c r="AZ90" s="58">
        <v>261750</v>
      </c>
      <c r="BA90" s="59">
        <v>97.517242431640625</v>
      </c>
      <c r="BB90" s="59">
        <v>67</v>
      </c>
      <c r="BC90" s="62">
        <v>0.99009025096893311</v>
      </c>
      <c r="BD90" s="63">
        <v>1</v>
      </c>
    </row>
    <row r="91" spans="1:56" x14ac:dyDescent="0.3">
      <c r="A91" s="47">
        <v>42795</v>
      </c>
      <c r="B91" s="48">
        <v>15</v>
      </c>
      <c r="C91" s="49">
        <v>63</v>
      </c>
      <c r="D91" s="50">
        <v>4.8774194717407227</v>
      </c>
      <c r="E91" s="49">
        <v>23</v>
      </c>
      <c r="F91" s="49">
        <v>14</v>
      </c>
      <c r="G91" s="49">
        <v>31</v>
      </c>
      <c r="H91" s="51">
        <v>4054793</v>
      </c>
      <c r="I91" s="52">
        <v>270319.53333333333</v>
      </c>
      <c r="J91" s="53">
        <v>249000</v>
      </c>
      <c r="K91" s="54">
        <v>91.933334350585938</v>
      </c>
      <c r="L91" s="54">
        <v>82</v>
      </c>
      <c r="M91" s="55">
        <v>0.99767184257507324</v>
      </c>
      <c r="N91" s="55">
        <v>1</v>
      </c>
      <c r="O91" s="55">
        <v>0.99298954010009766</v>
      </c>
      <c r="P91" s="56">
        <v>1</v>
      </c>
      <c r="Q91" s="52">
        <v>340529.76190476189</v>
      </c>
      <c r="R91" s="53">
        <v>339900</v>
      </c>
      <c r="S91" s="54">
        <v>92.015876770019531</v>
      </c>
      <c r="T91" s="54">
        <v>65</v>
      </c>
      <c r="U91" s="55">
        <v>0.98429971933364868</v>
      </c>
      <c r="V91" s="56">
        <v>1</v>
      </c>
      <c r="W91" s="53">
        <v>321400</v>
      </c>
      <c r="X91" s="53">
        <v>299950</v>
      </c>
      <c r="Y91" s="52">
        <v>261264.28571428571</v>
      </c>
      <c r="Z91" s="53">
        <v>249250</v>
      </c>
      <c r="AA91" s="54">
        <v>107.71428680419922</v>
      </c>
      <c r="AB91" s="54">
        <v>80</v>
      </c>
      <c r="AC91" s="55">
        <v>0.99414658546447754</v>
      </c>
      <c r="AD91" s="56">
        <v>0.99774885177612305</v>
      </c>
      <c r="AE91" s="52">
        <v>266386.77419354836</v>
      </c>
      <c r="AF91" s="53">
        <v>245900</v>
      </c>
      <c r="AG91" s="54">
        <v>114.77419281005859</v>
      </c>
      <c r="AH91" s="54">
        <v>63</v>
      </c>
      <c r="AI91" s="55">
        <v>0.9850994348526001</v>
      </c>
      <c r="AJ91" s="56">
        <v>1</v>
      </c>
      <c r="AK91" s="57">
        <v>23</v>
      </c>
      <c r="AL91" s="58">
        <v>6631243</v>
      </c>
      <c r="AM91" s="59">
        <v>63</v>
      </c>
      <c r="AN91" s="60">
        <v>46</v>
      </c>
      <c r="AO91" s="61">
        <v>288314.91304347827</v>
      </c>
      <c r="AP91" s="58">
        <v>253200</v>
      </c>
      <c r="AQ91" s="59">
        <v>105.73912811279297</v>
      </c>
      <c r="AR91" s="59">
        <v>82</v>
      </c>
      <c r="AS91" s="62">
        <v>0.99671900272369385</v>
      </c>
      <c r="AT91" s="62">
        <v>1</v>
      </c>
      <c r="AU91" s="62">
        <v>0.9812278151512146</v>
      </c>
      <c r="AV91" s="63">
        <v>0.99214553833007813</v>
      </c>
      <c r="AW91" s="58">
        <v>314647.85714285716</v>
      </c>
      <c r="AX91" s="58">
        <v>299950</v>
      </c>
      <c r="AY91" s="61">
        <v>278158.47826086957</v>
      </c>
      <c r="AZ91" s="58">
        <v>251600</v>
      </c>
      <c r="BA91" s="59">
        <v>106.95652008056641</v>
      </c>
      <c r="BB91" s="59">
        <v>76.5</v>
      </c>
      <c r="BC91" s="62">
        <v>0.9879528284072876</v>
      </c>
      <c r="BD91" s="63">
        <v>0.99852854013442993</v>
      </c>
    </row>
    <row r="92" spans="1:56" x14ac:dyDescent="0.3">
      <c r="A92" s="47">
        <v>42767</v>
      </c>
      <c r="B92" s="48">
        <v>3</v>
      </c>
      <c r="C92" s="49">
        <v>64</v>
      </c>
      <c r="D92" s="50">
        <v>5.1891894340515137</v>
      </c>
      <c r="E92" s="49">
        <v>18</v>
      </c>
      <c r="F92" s="49">
        <v>23</v>
      </c>
      <c r="G92" s="49">
        <v>23</v>
      </c>
      <c r="H92" s="51">
        <v>1140000</v>
      </c>
      <c r="I92" s="52">
        <v>380000</v>
      </c>
      <c r="J92" s="53">
        <v>446000</v>
      </c>
      <c r="K92" s="54">
        <v>95.666664123535156</v>
      </c>
      <c r="L92" s="54">
        <v>65</v>
      </c>
      <c r="M92" s="55">
        <v>0.9859052300453186</v>
      </c>
      <c r="N92" s="55">
        <v>0.98494625091552734</v>
      </c>
      <c r="O92" s="55">
        <v>0.9859052300453186</v>
      </c>
      <c r="P92" s="56">
        <v>0.98494625091552734</v>
      </c>
      <c r="Q92" s="52">
        <v>336766.015625</v>
      </c>
      <c r="R92" s="53">
        <v>333700</v>
      </c>
      <c r="S92" s="54">
        <v>105.90625</v>
      </c>
      <c r="T92" s="54">
        <v>77.5</v>
      </c>
      <c r="U92" s="55">
        <v>0.98658603429794312</v>
      </c>
      <c r="V92" s="56">
        <v>1</v>
      </c>
      <c r="W92" s="53">
        <v>289966.11111111112</v>
      </c>
      <c r="X92" s="53">
        <v>287650</v>
      </c>
      <c r="Y92" s="52">
        <v>294203.91304347827</v>
      </c>
      <c r="Z92" s="53">
        <v>249900</v>
      </c>
      <c r="AA92" s="54">
        <v>128.17391967773438</v>
      </c>
      <c r="AB92" s="54">
        <v>82</v>
      </c>
      <c r="AC92" s="55">
        <v>0.97803711891174316</v>
      </c>
      <c r="AD92" s="56">
        <v>0.99056601524353027</v>
      </c>
      <c r="AE92" s="52">
        <v>242399.5652173913</v>
      </c>
      <c r="AF92" s="53">
        <v>239950</v>
      </c>
      <c r="AG92" s="54">
        <v>101.04347991943359</v>
      </c>
      <c r="AH92" s="54">
        <v>82</v>
      </c>
      <c r="AI92" s="55">
        <v>0.9863547682762146</v>
      </c>
      <c r="AJ92" s="56">
        <v>1</v>
      </c>
      <c r="AK92" s="57">
        <v>8</v>
      </c>
      <c r="AL92" s="58">
        <v>2576450</v>
      </c>
      <c r="AM92" s="59">
        <v>40</v>
      </c>
      <c r="AN92" s="60">
        <v>32</v>
      </c>
      <c r="AO92" s="61">
        <v>322056.25</v>
      </c>
      <c r="AP92" s="58">
        <v>316475</v>
      </c>
      <c r="AQ92" s="59">
        <v>131.625</v>
      </c>
      <c r="AR92" s="59">
        <v>86.5</v>
      </c>
      <c r="AS92" s="62">
        <v>0.99493235349655151</v>
      </c>
      <c r="AT92" s="62">
        <v>0.99180841445922852</v>
      </c>
      <c r="AU92" s="62">
        <v>0.95917457342147827</v>
      </c>
      <c r="AV92" s="63">
        <v>0.98568296432495117</v>
      </c>
      <c r="AW92" s="58">
        <v>310765.375</v>
      </c>
      <c r="AX92" s="58">
        <v>302475</v>
      </c>
      <c r="AY92" s="61">
        <v>285549.6875</v>
      </c>
      <c r="AZ92" s="58">
        <v>251600</v>
      </c>
      <c r="BA92" s="59">
        <v>106.625</v>
      </c>
      <c r="BB92" s="59">
        <v>72.5</v>
      </c>
      <c r="BC92" s="62">
        <v>0.98524308204650879</v>
      </c>
      <c r="BD92" s="63">
        <v>0.99852854013442993</v>
      </c>
    </row>
    <row r="93" spans="1:56" x14ac:dyDescent="0.3">
      <c r="A93" s="47">
        <v>42736</v>
      </c>
      <c r="B93" s="48">
        <v>5</v>
      </c>
      <c r="C93" s="49">
        <v>71</v>
      </c>
      <c r="D93" s="50">
        <v>5.4267516136169434</v>
      </c>
      <c r="E93" s="49">
        <v>22</v>
      </c>
      <c r="F93" s="49">
        <v>9</v>
      </c>
      <c r="G93" s="49">
        <v>14</v>
      </c>
      <c r="H93" s="51">
        <v>1436450</v>
      </c>
      <c r="I93" s="52">
        <v>287290</v>
      </c>
      <c r="J93" s="53">
        <v>267950</v>
      </c>
      <c r="K93" s="54">
        <v>153.19999694824219</v>
      </c>
      <c r="L93" s="54">
        <v>87</v>
      </c>
      <c r="M93" s="55">
        <v>1.000348687171936</v>
      </c>
      <c r="N93" s="55">
        <v>1</v>
      </c>
      <c r="O93" s="55">
        <v>0.94313621520996094</v>
      </c>
      <c r="P93" s="56">
        <v>0.98641973733901978</v>
      </c>
      <c r="Q93" s="52">
        <v>326160.21126760566</v>
      </c>
      <c r="R93" s="53">
        <v>305000</v>
      </c>
      <c r="S93" s="54">
        <v>112.56337738037109</v>
      </c>
      <c r="T93" s="54">
        <v>90</v>
      </c>
      <c r="U93" s="55">
        <v>0.99133783578872681</v>
      </c>
      <c r="V93" s="56">
        <v>1</v>
      </c>
      <c r="W93" s="53">
        <v>327782.95454545453</v>
      </c>
      <c r="X93" s="53">
        <v>353678.5</v>
      </c>
      <c r="Y93" s="52">
        <v>263433.33333333331</v>
      </c>
      <c r="Z93" s="53">
        <v>264000</v>
      </c>
      <c r="AA93" s="54">
        <v>51.555557250976563</v>
      </c>
      <c r="AB93" s="54">
        <v>21</v>
      </c>
      <c r="AC93" s="55">
        <v>1.0036582946777344</v>
      </c>
      <c r="AD93" s="56">
        <v>1</v>
      </c>
      <c r="AE93" s="52">
        <v>296503.57142857142</v>
      </c>
      <c r="AF93" s="53">
        <v>264250</v>
      </c>
      <c r="AG93" s="54">
        <v>74.071426391601563</v>
      </c>
      <c r="AH93" s="54">
        <v>59</v>
      </c>
      <c r="AI93" s="55">
        <v>0.99172848463058472</v>
      </c>
      <c r="AJ93" s="56">
        <v>1</v>
      </c>
      <c r="AK93" s="57">
        <v>5</v>
      </c>
      <c r="AL93" s="58">
        <v>1436450</v>
      </c>
      <c r="AM93" s="59">
        <v>22</v>
      </c>
      <c r="AN93" s="60">
        <v>9</v>
      </c>
      <c r="AO93" s="61">
        <v>287290</v>
      </c>
      <c r="AP93" s="58">
        <v>267950</v>
      </c>
      <c r="AQ93" s="59">
        <v>153.19999694824219</v>
      </c>
      <c r="AR93" s="59">
        <v>87</v>
      </c>
      <c r="AS93" s="62">
        <v>1.000348687171936</v>
      </c>
      <c r="AT93" s="62">
        <v>1</v>
      </c>
      <c r="AU93" s="62">
        <v>0.94313621520996094</v>
      </c>
      <c r="AV93" s="63">
        <v>0.98641973733901978</v>
      </c>
      <c r="AW93" s="58">
        <v>327782.95454545453</v>
      </c>
      <c r="AX93" s="58">
        <v>353678.5</v>
      </c>
      <c r="AY93" s="61">
        <v>263433.33333333331</v>
      </c>
      <c r="AZ93" s="58">
        <v>264000</v>
      </c>
      <c r="BA93" s="59">
        <v>51.555557250976563</v>
      </c>
      <c r="BB93" s="59">
        <v>21</v>
      </c>
      <c r="BC93" s="62">
        <v>1.0036582946777344</v>
      </c>
      <c r="BD93" s="63">
        <v>1</v>
      </c>
    </row>
    <row r="94" spans="1:56" x14ac:dyDescent="0.3">
      <c r="A94" s="47">
        <v>42705</v>
      </c>
      <c r="B94" s="48">
        <v>8</v>
      </c>
      <c r="C94" s="49">
        <v>61</v>
      </c>
      <c r="D94" s="50">
        <v>4.4907975196838379</v>
      </c>
      <c r="E94" s="49">
        <v>9</v>
      </c>
      <c r="F94" s="49">
        <v>5</v>
      </c>
      <c r="G94" s="49">
        <v>12</v>
      </c>
      <c r="H94" s="51">
        <v>2287250</v>
      </c>
      <c r="I94" s="52">
        <v>285906.25</v>
      </c>
      <c r="J94" s="53">
        <v>267125</v>
      </c>
      <c r="K94" s="54">
        <v>123.75</v>
      </c>
      <c r="L94" s="54">
        <v>117</v>
      </c>
      <c r="M94" s="55">
        <v>1.0179779529571533</v>
      </c>
      <c r="N94" s="55">
        <v>1</v>
      </c>
      <c r="O94" s="55">
        <v>1.0001969337463379</v>
      </c>
      <c r="P94" s="56">
        <v>1</v>
      </c>
      <c r="Q94" s="52">
        <v>326613.11475409835</v>
      </c>
      <c r="R94" s="53">
        <v>292400</v>
      </c>
      <c r="S94" s="54">
        <v>109.52458953857422</v>
      </c>
      <c r="T94" s="54">
        <v>97</v>
      </c>
      <c r="U94" s="55">
        <v>0.99337136745452881</v>
      </c>
      <c r="V94" s="56">
        <v>1</v>
      </c>
      <c r="W94" s="53">
        <v>283272.22222222225</v>
      </c>
      <c r="X94" s="53">
        <v>253200</v>
      </c>
      <c r="Y94" s="52">
        <v>345740</v>
      </c>
      <c r="Z94" s="53">
        <v>374900</v>
      </c>
      <c r="AA94" s="54">
        <v>149</v>
      </c>
      <c r="AB94" s="54">
        <v>87</v>
      </c>
      <c r="AC94" s="55">
        <v>0.96209853887557983</v>
      </c>
      <c r="AD94" s="56">
        <v>0.98641973733901978</v>
      </c>
      <c r="AE94" s="52">
        <v>296283.33333333331</v>
      </c>
      <c r="AF94" s="53">
        <v>267400</v>
      </c>
      <c r="AG94" s="54">
        <v>134.5</v>
      </c>
      <c r="AH94" s="54">
        <v>86.5</v>
      </c>
      <c r="AI94" s="55">
        <v>0.97003436088562012</v>
      </c>
      <c r="AJ94" s="56">
        <v>0.98074078559875488</v>
      </c>
      <c r="AK94" s="57">
        <v>163</v>
      </c>
      <c r="AL94" s="58">
        <v>45813257</v>
      </c>
      <c r="AM94" s="59">
        <v>203</v>
      </c>
      <c r="AN94" s="60">
        <v>143</v>
      </c>
      <c r="AO94" s="61">
        <v>281062.92638036812</v>
      </c>
      <c r="AP94" s="58">
        <v>259250</v>
      </c>
      <c r="AQ94" s="59">
        <v>94.368095397949219</v>
      </c>
      <c r="AR94" s="59">
        <v>60</v>
      </c>
      <c r="AS94" s="62">
        <v>0.9993320107460022</v>
      </c>
      <c r="AT94" s="62">
        <v>1</v>
      </c>
      <c r="AU94" s="62">
        <v>0.9901394248008728</v>
      </c>
      <c r="AV94" s="63">
        <v>1</v>
      </c>
      <c r="AW94" s="58">
        <v>309108.82266009855</v>
      </c>
      <c r="AX94" s="58">
        <v>275000</v>
      </c>
      <c r="AY94" s="61">
        <v>288328.90909090912</v>
      </c>
      <c r="AZ94" s="58">
        <v>259900</v>
      </c>
      <c r="BA94" s="59">
        <v>101.70629119873047</v>
      </c>
      <c r="BB94" s="59">
        <v>68</v>
      </c>
      <c r="BC94" s="62">
        <v>0.98503494262695313</v>
      </c>
      <c r="BD94" s="63">
        <v>0.99597197771072388</v>
      </c>
    </row>
    <row r="95" spans="1:56" x14ac:dyDescent="0.3">
      <c r="A95" s="47">
        <v>42675</v>
      </c>
      <c r="B95" s="48">
        <v>12</v>
      </c>
      <c r="C95" s="49">
        <v>70</v>
      </c>
      <c r="D95" s="50">
        <v>4.8554911613464355</v>
      </c>
      <c r="E95" s="49">
        <v>14</v>
      </c>
      <c r="F95" s="49">
        <v>3</v>
      </c>
      <c r="G95" s="49">
        <v>9</v>
      </c>
      <c r="H95" s="51">
        <v>3501967</v>
      </c>
      <c r="I95" s="52">
        <v>291830.58333333331</v>
      </c>
      <c r="J95" s="53">
        <v>248500</v>
      </c>
      <c r="K95" s="54">
        <v>86.333335876464844</v>
      </c>
      <c r="L95" s="54">
        <v>43.5</v>
      </c>
      <c r="M95" s="55">
        <v>0.99751442670822144</v>
      </c>
      <c r="N95" s="55">
        <v>0.99774885177612305</v>
      </c>
      <c r="O95" s="55">
        <v>0.98717772960662842</v>
      </c>
      <c r="P95" s="56">
        <v>0.99590164422988892</v>
      </c>
      <c r="Q95" s="52">
        <v>323220.71428571426</v>
      </c>
      <c r="R95" s="53">
        <v>294975</v>
      </c>
      <c r="S95" s="54">
        <v>121.02857208251953</v>
      </c>
      <c r="T95" s="54">
        <v>90.5</v>
      </c>
      <c r="U95" s="55">
        <v>0.98508608341217041</v>
      </c>
      <c r="V95" s="56">
        <v>1</v>
      </c>
      <c r="W95" s="53">
        <v>359657.14285714284</v>
      </c>
      <c r="X95" s="53">
        <v>381950</v>
      </c>
      <c r="Y95" s="52">
        <v>234000</v>
      </c>
      <c r="Z95" s="53">
        <v>173000</v>
      </c>
      <c r="AA95" s="54">
        <v>85.333335876464844</v>
      </c>
      <c r="AB95" s="54">
        <v>86</v>
      </c>
      <c r="AC95" s="55">
        <v>0.91897249221801758</v>
      </c>
      <c r="AD95" s="56">
        <v>0.89709764719009399</v>
      </c>
      <c r="AE95" s="52">
        <v>278061.11111111112</v>
      </c>
      <c r="AF95" s="53">
        <v>264750</v>
      </c>
      <c r="AG95" s="54">
        <v>128</v>
      </c>
      <c r="AH95" s="54">
        <v>120</v>
      </c>
      <c r="AI95" s="55">
        <v>0.99410915374755859</v>
      </c>
      <c r="AJ95" s="56">
        <v>1</v>
      </c>
      <c r="AK95" s="57">
        <v>155</v>
      </c>
      <c r="AL95" s="58">
        <v>43526007</v>
      </c>
      <c r="AM95" s="59">
        <v>194</v>
      </c>
      <c r="AN95" s="60">
        <v>138</v>
      </c>
      <c r="AO95" s="61">
        <v>280812.94838709675</v>
      </c>
      <c r="AP95" s="58">
        <v>259000</v>
      </c>
      <c r="AQ95" s="59">
        <v>92.851615905761719</v>
      </c>
      <c r="AR95" s="59">
        <v>55</v>
      </c>
      <c r="AS95" s="62">
        <v>0.99836963415145874</v>
      </c>
      <c r="AT95" s="62">
        <v>1</v>
      </c>
      <c r="AU95" s="62">
        <v>0.98961693048477173</v>
      </c>
      <c r="AV95" s="63">
        <v>1</v>
      </c>
      <c r="AW95" s="58">
        <v>310307.42783505155</v>
      </c>
      <c r="AX95" s="58">
        <v>276975</v>
      </c>
      <c r="AY95" s="61">
        <v>286248.79710144928</v>
      </c>
      <c r="AZ95" s="58">
        <v>259900</v>
      </c>
      <c r="BA95" s="59">
        <v>99.992752075195313</v>
      </c>
      <c r="BB95" s="59">
        <v>64</v>
      </c>
      <c r="BC95" s="62">
        <v>0.98587203025817871</v>
      </c>
      <c r="BD95" s="63">
        <v>0.99687498807907104</v>
      </c>
    </row>
    <row r="96" spans="1:56" x14ac:dyDescent="0.3">
      <c r="A96" s="47">
        <v>42644</v>
      </c>
      <c r="B96" s="48">
        <v>13</v>
      </c>
      <c r="C96" s="49">
        <v>62</v>
      </c>
      <c r="D96" s="50">
        <v>4.2758622169494629</v>
      </c>
      <c r="E96" s="49">
        <v>11</v>
      </c>
      <c r="F96" s="49">
        <v>13</v>
      </c>
      <c r="G96" s="49">
        <v>18</v>
      </c>
      <c r="H96" s="51">
        <v>3716050</v>
      </c>
      <c r="I96" s="52">
        <v>285850</v>
      </c>
      <c r="J96" s="53">
        <v>250000</v>
      </c>
      <c r="K96" s="54">
        <v>88.153846740722656</v>
      </c>
      <c r="L96" s="54">
        <v>72</v>
      </c>
      <c r="M96" s="55">
        <v>0.99692767858505249</v>
      </c>
      <c r="N96" s="55">
        <v>1</v>
      </c>
      <c r="O96" s="55">
        <v>0.98778432607650757</v>
      </c>
      <c r="P96" s="56">
        <v>1</v>
      </c>
      <c r="Q96" s="52">
        <v>317581.45161290321</v>
      </c>
      <c r="R96" s="53">
        <v>284000</v>
      </c>
      <c r="S96" s="54">
        <v>109.30644989013672</v>
      </c>
      <c r="T96" s="54">
        <v>76.5</v>
      </c>
      <c r="U96" s="55">
        <v>0.99035322666168213</v>
      </c>
      <c r="V96" s="56">
        <v>1</v>
      </c>
      <c r="W96" s="53">
        <v>385509.09090909088</v>
      </c>
      <c r="X96" s="53">
        <v>384900</v>
      </c>
      <c r="Y96" s="52">
        <v>309034.61538461538</v>
      </c>
      <c r="Z96" s="53">
        <v>275000</v>
      </c>
      <c r="AA96" s="54">
        <v>103.15384674072266</v>
      </c>
      <c r="AB96" s="54">
        <v>91</v>
      </c>
      <c r="AC96" s="55">
        <v>1.0044482946395874</v>
      </c>
      <c r="AD96" s="56">
        <v>1</v>
      </c>
      <c r="AE96" s="52">
        <v>271233.33333333331</v>
      </c>
      <c r="AF96" s="53">
        <v>246950</v>
      </c>
      <c r="AG96" s="54">
        <v>122.33333587646484</v>
      </c>
      <c r="AH96" s="54">
        <v>84.5</v>
      </c>
      <c r="AI96" s="55">
        <v>0.9864882230758667</v>
      </c>
      <c r="AJ96" s="56">
        <v>1</v>
      </c>
      <c r="AK96" s="57">
        <v>143</v>
      </c>
      <c r="AL96" s="58">
        <v>40024040</v>
      </c>
      <c r="AM96" s="59">
        <v>180</v>
      </c>
      <c r="AN96" s="60">
        <v>135</v>
      </c>
      <c r="AO96" s="61">
        <v>279888.3916083916</v>
      </c>
      <c r="AP96" s="58">
        <v>261500</v>
      </c>
      <c r="AQ96" s="59">
        <v>93.398597717285156</v>
      </c>
      <c r="AR96" s="59">
        <v>56</v>
      </c>
      <c r="AS96" s="62">
        <v>0.99844139814376831</v>
      </c>
      <c r="AT96" s="62">
        <v>1</v>
      </c>
      <c r="AU96" s="62">
        <v>0.9898231029510498</v>
      </c>
      <c r="AV96" s="63">
        <v>1</v>
      </c>
      <c r="AW96" s="58">
        <v>306469.11666666664</v>
      </c>
      <c r="AX96" s="58">
        <v>272400</v>
      </c>
      <c r="AY96" s="61">
        <v>287409.88148148148</v>
      </c>
      <c r="AZ96" s="58">
        <v>259900</v>
      </c>
      <c r="BA96" s="59">
        <v>100.31851959228516</v>
      </c>
      <c r="BB96" s="59">
        <v>60</v>
      </c>
      <c r="BC96" s="62">
        <v>0.98736977577209473</v>
      </c>
      <c r="BD96" s="63">
        <v>0.99856746196746826</v>
      </c>
    </row>
    <row r="97" spans="1:56" x14ac:dyDescent="0.3">
      <c r="A97" s="47">
        <v>42614</v>
      </c>
      <c r="B97" s="48">
        <v>9</v>
      </c>
      <c r="C97" s="49">
        <v>67</v>
      </c>
      <c r="D97" s="50">
        <v>4.620689868927002</v>
      </c>
      <c r="E97" s="49">
        <v>19</v>
      </c>
      <c r="F97" s="49">
        <v>13</v>
      </c>
      <c r="G97" s="49">
        <v>18</v>
      </c>
      <c r="H97" s="51">
        <v>2489417</v>
      </c>
      <c r="I97" s="52">
        <v>276601.88888888888</v>
      </c>
      <c r="J97" s="53">
        <v>292467</v>
      </c>
      <c r="K97" s="54">
        <v>30.888889312744141</v>
      </c>
      <c r="L97" s="54">
        <v>18</v>
      </c>
      <c r="M97" s="55">
        <v>0.99616330862045288</v>
      </c>
      <c r="N97" s="55">
        <v>1</v>
      </c>
      <c r="O97" s="55">
        <v>0.99616330862045288</v>
      </c>
      <c r="P97" s="56">
        <v>1</v>
      </c>
      <c r="Q97" s="52">
        <v>303594.77611940296</v>
      </c>
      <c r="R97" s="53">
        <v>269900</v>
      </c>
      <c r="S97" s="54">
        <v>96.044776916503906</v>
      </c>
      <c r="T97" s="54">
        <v>68</v>
      </c>
      <c r="U97" s="55">
        <v>0.99169337749481201</v>
      </c>
      <c r="V97" s="56">
        <v>1</v>
      </c>
      <c r="W97" s="53">
        <v>300794.73684210528</v>
      </c>
      <c r="X97" s="53">
        <v>292400</v>
      </c>
      <c r="Y97" s="52">
        <v>252550</v>
      </c>
      <c r="Z97" s="53">
        <v>237500</v>
      </c>
      <c r="AA97" s="54">
        <v>125.15384674072266</v>
      </c>
      <c r="AB97" s="54">
        <v>74</v>
      </c>
      <c r="AC97" s="55">
        <v>0.98022961616516113</v>
      </c>
      <c r="AD97" s="56">
        <v>1</v>
      </c>
      <c r="AE97" s="52">
        <v>276333.33333333331</v>
      </c>
      <c r="AF97" s="53">
        <v>249200</v>
      </c>
      <c r="AG97" s="54">
        <v>95.055557250976563</v>
      </c>
      <c r="AH97" s="54">
        <v>58</v>
      </c>
      <c r="AI97" s="55">
        <v>0.93236035108566284</v>
      </c>
      <c r="AJ97" s="56">
        <v>1</v>
      </c>
      <c r="AK97" s="57">
        <v>130</v>
      </c>
      <c r="AL97" s="58">
        <v>36307990</v>
      </c>
      <c r="AM97" s="59">
        <v>169</v>
      </c>
      <c r="AN97" s="60">
        <v>122</v>
      </c>
      <c r="AO97" s="61">
        <v>279292.23076923075</v>
      </c>
      <c r="AP97" s="58">
        <v>261700</v>
      </c>
      <c r="AQ97" s="59">
        <v>93.923080444335938</v>
      </c>
      <c r="AR97" s="59">
        <v>56</v>
      </c>
      <c r="AS97" s="62">
        <v>0.99859273433685303</v>
      </c>
      <c r="AT97" s="62">
        <v>1</v>
      </c>
      <c r="AU97" s="62">
        <v>0.99001127481460571</v>
      </c>
      <c r="AV97" s="63">
        <v>1</v>
      </c>
      <c r="AW97" s="58">
        <v>301324.50295857986</v>
      </c>
      <c r="AX97" s="58">
        <v>264750</v>
      </c>
      <c r="AY97" s="61">
        <v>285105.60655737703</v>
      </c>
      <c r="AZ97" s="58">
        <v>259700</v>
      </c>
      <c r="BA97" s="59">
        <v>100.01639556884766</v>
      </c>
      <c r="BB97" s="59">
        <v>58</v>
      </c>
      <c r="BC97" s="62">
        <v>0.9855349063873291</v>
      </c>
      <c r="BD97" s="63">
        <v>0.99798792600631714</v>
      </c>
    </row>
    <row r="98" spans="1:56" x14ac:dyDescent="0.3">
      <c r="A98" s="47">
        <v>42583</v>
      </c>
      <c r="B98" s="48">
        <v>17</v>
      </c>
      <c r="C98" s="49">
        <v>64</v>
      </c>
      <c r="D98" s="50">
        <v>4.2197799682617188</v>
      </c>
      <c r="E98" s="49">
        <v>18</v>
      </c>
      <c r="F98" s="49">
        <v>6</v>
      </c>
      <c r="G98" s="49">
        <v>15</v>
      </c>
      <c r="H98" s="51">
        <v>5103386</v>
      </c>
      <c r="I98" s="52">
        <v>300199.17647058825</v>
      </c>
      <c r="J98" s="53">
        <v>261900</v>
      </c>
      <c r="K98" s="54">
        <v>57.941177368164063</v>
      </c>
      <c r="L98" s="54">
        <v>46</v>
      </c>
      <c r="M98" s="55">
        <v>0.99624103307723999</v>
      </c>
      <c r="N98" s="55">
        <v>1</v>
      </c>
      <c r="O98" s="55">
        <v>0.99014109373092651</v>
      </c>
      <c r="P98" s="56">
        <v>1</v>
      </c>
      <c r="Q98" s="52">
        <v>297517.96875</v>
      </c>
      <c r="R98" s="53">
        <v>267900</v>
      </c>
      <c r="S98" s="54">
        <v>93.625</v>
      </c>
      <c r="T98" s="54">
        <v>66</v>
      </c>
      <c r="U98" s="55">
        <v>0.99537914991378784</v>
      </c>
      <c r="V98" s="56">
        <v>1</v>
      </c>
      <c r="W98" s="53">
        <v>270555.55555555556</v>
      </c>
      <c r="X98" s="53">
        <v>246250</v>
      </c>
      <c r="Y98" s="52">
        <v>304100</v>
      </c>
      <c r="Z98" s="53">
        <v>289900</v>
      </c>
      <c r="AA98" s="54">
        <v>98</v>
      </c>
      <c r="AB98" s="54">
        <v>90</v>
      </c>
      <c r="AC98" s="55">
        <v>0.99503546953201294</v>
      </c>
      <c r="AD98" s="56">
        <v>1</v>
      </c>
      <c r="AE98" s="52">
        <v>293246.66666666669</v>
      </c>
      <c r="AF98" s="53">
        <v>281100</v>
      </c>
      <c r="AG98" s="54">
        <v>75.800003051757813</v>
      </c>
      <c r="AH98" s="54">
        <v>31</v>
      </c>
      <c r="AI98" s="55">
        <v>0.92560136318206787</v>
      </c>
      <c r="AJ98" s="56">
        <v>1</v>
      </c>
      <c r="AK98" s="57">
        <v>121</v>
      </c>
      <c r="AL98" s="58">
        <v>33818573</v>
      </c>
      <c r="AM98" s="59">
        <v>150</v>
      </c>
      <c r="AN98" s="60">
        <v>109</v>
      </c>
      <c r="AO98" s="61">
        <v>279492.33884297521</v>
      </c>
      <c r="AP98" s="58">
        <v>261500</v>
      </c>
      <c r="AQ98" s="59">
        <v>98.611572265625</v>
      </c>
      <c r="AR98" s="59">
        <v>61</v>
      </c>
      <c r="AS98" s="62">
        <v>0.99877345561981201</v>
      </c>
      <c r="AT98" s="62">
        <v>1</v>
      </c>
      <c r="AU98" s="62">
        <v>0.98955368995666504</v>
      </c>
      <c r="AV98" s="63">
        <v>1</v>
      </c>
      <c r="AW98" s="58">
        <v>301391.60666666669</v>
      </c>
      <c r="AX98" s="58">
        <v>262250</v>
      </c>
      <c r="AY98" s="61">
        <v>288988.38532110094</v>
      </c>
      <c r="AZ98" s="58">
        <v>261900</v>
      </c>
      <c r="BA98" s="59">
        <v>97.018348693847656</v>
      </c>
      <c r="BB98" s="59">
        <v>55</v>
      </c>
      <c r="BC98" s="62">
        <v>0.98617351055145264</v>
      </c>
      <c r="BD98" s="63">
        <v>0.99743145704269409</v>
      </c>
    </row>
    <row r="99" spans="1:56" x14ac:dyDescent="0.3">
      <c r="A99" s="47">
        <v>42552</v>
      </c>
      <c r="B99" s="48">
        <v>16</v>
      </c>
      <c r="C99" s="49">
        <v>63</v>
      </c>
      <c r="D99" s="50">
        <v>4.1999998092651367</v>
      </c>
      <c r="E99" s="49">
        <v>18</v>
      </c>
      <c r="F99" s="49">
        <v>12</v>
      </c>
      <c r="G99" s="49">
        <v>24</v>
      </c>
      <c r="H99" s="51">
        <v>5116422</v>
      </c>
      <c r="I99" s="52">
        <v>319776.375</v>
      </c>
      <c r="J99" s="53">
        <v>290750</v>
      </c>
      <c r="K99" s="54">
        <v>114.6875</v>
      </c>
      <c r="L99" s="54">
        <v>110</v>
      </c>
      <c r="M99" s="55">
        <v>0.98787158727645874</v>
      </c>
      <c r="N99" s="55">
        <v>0.99167501926422119</v>
      </c>
      <c r="O99" s="55">
        <v>0.97213876247406006</v>
      </c>
      <c r="P99" s="56">
        <v>0.98423707485198975</v>
      </c>
      <c r="Q99" s="52">
        <v>315923.80952380953</v>
      </c>
      <c r="R99" s="53">
        <v>275000</v>
      </c>
      <c r="S99" s="54">
        <v>98.920631408691406</v>
      </c>
      <c r="T99" s="54">
        <v>55</v>
      </c>
      <c r="U99" s="55">
        <v>0.98046678304672241</v>
      </c>
      <c r="V99" s="56">
        <v>1</v>
      </c>
      <c r="W99" s="53">
        <v>295586.11111111112</v>
      </c>
      <c r="X99" s="53">
        <v>259900</v>
      </c>
      <c r="Y99" s="52">
        <v>285016.66666666669</v>
      </c>
      <c r="Z99" s="53">
        <v>265000</v>
      </c>
      <c r="AA99" s="54">
        <v>32.583332061767578</v>
      </c>
      <c r="AB99" s="54">
        <v>29.5</v>
      </c>
      <c r="AC99" s="55">
        <v>0.99144154787063599</v>
      </c>
      <c r="AD99" s="56">
        <v>0.99899399280548096</v>
      </c>
      <c r="AE99" s="52">
        <v>307597.91666666669</v>
      </c>
      <c r="AF99" s="53">
        <v>262450</v>
      </c>
      <c r="AG99" s="54">
        <v>66.791664123535156</v>
      </c>
      <c r="AH99" s="54">
        <v>51</v>
      </c>
      <c r="AI99" s="55">
        <v>0.99088847637176514</v>
      </c>
      <c r="AJ99" s="56">
        <v>1</v>
      </c>
      <c r="AK99" s="57">
        <v>104</v>
      </c>
      <c r="AL99" s="58">
        <v>28715187</v>
      </c>
      <c r="AM99" s="59">
        <v>132</v>
      </c>
      <c r="AN99" s="60">
        <v>103</v>
      </c>
      <c r="AO99" s="61">
        <v>276107.56730769231</v>
      </c>
      <c r="AP99" s="58">
        <v>260250</v>
      </c>
      <c r="AQ99" s="59">
        <v>105.25961303710938</v>
      </c>
      <c r="AR99" s="59">
        <v>66</v>
      </c>
      <c r="AS99" s="62">
        <v>0.9991874098777771</v>
      </c>
      <c r="AT99" s="62">
        <v>1</v>
      </c>
      <c r="AU99" s="62">
        <v>0.98945766687393188</v>
      </c>
      <c r="AV99" s="63">
        <v>1</v>
      </c>
      <c r="AW99" s="58">
        <v>305596.52272727271</v>
      </c>
      <c r="AX99" s="58">
        <v>265000</v>
      </c>
      <c r="AY99" s="61">
        <v>288108.09708737861</v>
      </c>
      <c r="AZ99" s="58">
        <v>259900</v>
      </c>
      <c r="BA99" s="59">
        <v>96.961166381835938</v>
      </c>
      <c r="BB99" s="59">
        <v>53</v>
      </c>
      <c r="BC99" s="62">
        <v>0.98574328422546387</v>
      </c>
      <c r="BD99" s="63">
        <v>0.99687498807907104</v>
      </c>
    </row>
    <row r="100" spans="1:56" x14ac:dyDescent="0.3">
      <c r="A100" s="47">
        <v>42522</v>
      </c>
      <c r="B100" s="48">
        <v>17</v>
      </c>
      <c r="C100" s="49">
        <v>64</v>
      </c>
      <c r="D100" s="50">
        <v>4.3885717391967773</v>
      </c>
      <c r="E100" s="49">
        <v>17</v>
      </c>
      <c r="F100" s="49">
        <v>13</v>
      </c>
      <c r="G100" s="49">
        <v>28</v>
      </c>
      <c r="H100" s="51">
        <v>4314248</v>
      </c>
      <c r="I100" s="52">
        <v>253779.29411764705</v>
      </c>
      <c r="J100" s="53">
        <v>255141</v>
      </c>
      <c r="K100" s="54">
        <v>93.058822631835938</v>
      </c>
      <c r="L100" s="54">
        <v>40</v>
      </c>
      <c r="M100" s="55">
        <v>0.99919146299362183</v>
      </c>
      <c r="N100" s="55">
        <v>1</v>
      </c>
      <c r="O100" s="55">
        <v>0.98207205533981323</v>
      </c>
      <c r="P100" s="56">
        <v>0.9892086386680603</v>
      </c>
      <c r="Q100" s="52">
        <v>324632.03125</v>
      </c>
      <c r="R100" s="53">
        <v>277000</v>
      </c>
      <c r="S100" s="54">
        <v>114.59375</v>
      </c>
      <c r="T100" s="54">
        <v>77</v>
      </c>
      <c r="U100" s="55">
        <v>0.98050320148468018</v>
      </c>
      <c r="V100" s="56">
        <v>1</v>
      </c>
      <c r="W100" s="53">
        <v>275797.0588235294</v>
      </c>
      <c r="X100" s="53">
        <v>255000</v>
      </c>
      <c r="Y100" s="52">
        <v>333507.69230769231</v>
      </c>
      <c r="Z100" s="53">
        <v>279900</v>
      </c>
      <c r="AA100" s="54">
        <v>89.538459777832031</v>
      </c>
      <c r="AB100" s="54">
        <v>99</v>
      </c>
      <c r="AC100" s="55">
        <v>0.97448486089706421</v>
      </c>
      <c r="AD100" s="56">
        <v>0.98741394281387329</v>
      </c>
      <c r="AE100" s="52">
        <v>302710.71428571426</v>
      </c>
      <c r="AF100" s="53">
        <v>258450</v>
      </c>
      <c r="AG100" s="54">
        <v>99.642860412597656</v>
      </c>
      <c r="AH100" s="54">
        <v>84.5</v>
      </c>
      <c r="AI100" s="55">
        <v>0.98388272523880005</v>
      </c>
      <c r="AJ100" s="56">
        <v>1</v>
      </c>
      <c r="AK100" s="57">
        <v>88</v>
      </c>
      <c r="AL100" s="58">
        <v>23598765</v>
      </c>
      <c r="AM100" s="59">
        <v>114</v>
      </c>
      <c r="AN100" s="60">
        <v>91</v>
      </c>
      <c r="AO100" s="61">
        <v>268167.78409090912</v>
      </c>
      <c r="AP100" s="58">
        <v>255070.5</v>
      </c>
      <c r="AQ100" s="59">
        <v>103.54545593261719</v>
      </c>
      <c r="AR100" s="59">
        <v>58</v>
      </c>
      <c r="AS100" s="62">
        <v>1.0012449026107788</v>
      </c>
      <c r="AT100" s="62">
        <v>1</v>
      </c>
      <c r="AU100" s="62">
        <v>0.992606520652771</v>
      </c>
      <c r="AV100" s="63">
        <v>1</v>
      </c>
      <c r="AW100" s="58">
        <v>307177.1140350877</v>
      </c>
      <c r="AX100" s="58">
        <v>274950</v>
      </c>
      <c r="AY100" s="61">
        <v>288515.75824175822</v>
      </c>
      <c r="AZ100" s="58">
        <v>259500</v>
      </c>
      <c r="BA100" s="59">
        <v>105.45054626464844</v>
      </c>
      <c r="BB100" s="59">
        <v>61</v>
      </c>
      <c r="BC100" s="62">
        <v>0.98499184846878052</v>
      </c>
      <c r="BD100" s="63">
        <v>0.99574470520019531</v>
      </c>
    </row>
    <row r="101" spans="1:56" x14ac:dyDescent="0.3">
      <c r="A101" s="47">
        <v>42491</v>
      </c>
      <c r="B101" s="48">
        <v>25</v>
      </c>
      <c r="C101" s="49">
        <v>73</v>
      </c>
      <c r="D101" s="50">
        <v>4.9772725105285645</v>
      </c>
      <c r="E101" s="49">
        <v>22</v>
      </c>
      <c r="F101" s="49">
        <v>18</v>
      </c>
      <c r="G101" s="49">
        <v>25</v>
      </c>
      <c r="H101" s="51">
        <v>7408188</v>
      </c>
      <c r="I101" s="52">
        <v>296327.52</v>
      </c>
      <c r="J101" s="53">
        <v>269900</v>
      </c>
      <c r="K101" s="54">
        <v>107.87999725341797</v>
      </c>
      <c r="L101" s="54">
        <v>49</v>
      </c>
      <c r="M101" s="55">
        <v>1.001636266708374</v>
      </c>
      <c r="N101" s="55">
        <v>1</v>
      </c>
      <c r="O101" s="55">
        <v>0.9907417893409729</v>
      </c>
      <c r="P101" s="56">
        <v>1</v>
      </c>
      <c r="Q101" s="52">
        <v>327607.53424657532</v>
      </c>
      <c r="R101" s="53">
        <v>279900</v>
      </c>
      <c r="S101" s="54">
        <v>109.80821990966797</v>
      </c>
      <c r="T101" s="54">
        <v>82</v>
      </c>
      <c r="U101" s="55">
        <v>0.98120236396789551</v>
      </c>
      <c r="V101" s="56">
        <v>1</v>
      </c>
      <c r="W101" s="53">
        <v>320718.95454545453</v>
      </c>
      <c r="X101" s="53">
        <v>286783.5</v>
      </c>
      <c r="Y101" s="52">
        <v>280487.05555555556</v>
      </c>
      <c r="Z101" s="53">
        <v>254225</v>
      </c>
      <c r="AA101" s="54">
        <v>109.05555725097656</v>
      </c>
      <c r="AB101" s="54">
        <v>52</v>
      </c>
      <c r="AC101" s="55">
        <v>0.98404788970947266</v>
      </c>
      <c r="AD101" s="56">
        <v>0.99608802795410156</v>
      </c>
      <c r="AE101" s="52">
        <v>278357.96000000002</v>
      </c>
      <c r="AF101" s="53">
        <v>249500</v>
      </c>
      <c r="AG101" s="54">
        <v>113.44000244140625</v>
      </c>
      <c r="AH101" s="54">
        <v>61</v>
      </c>
      <c r="AI101" s="55">
        <v>0.9804651141166687</v>
      </c>
      <c r="AJ101" s="56">
        <v>1</v>
      </c>
      <c r="AK101" s="57">
        <v>71</v>
      </c>
      <c r="AL101" s="58">
        <v>19284517</v>
      </c>
      <c r="AM101" s="59">
        <v>97</v>
      </c>
      <c r="AN101" s="60">
        <v>78</v>
      </c>
      <c r="AO101" s="61">
        <v>271612.91549295775</v>
      </c>
      <c r="AP101" s="58">
        <v>255000</v>
      </c>
      <c r="AQ101" s="59">
        <v>106.05633544921875</v>
      </c>
      <c r="AR101" s="59">
        <v>64</v>
      </c>
      <c r="AS101" s="62">
        <v>1.0017365217208862</v>
      </c>
      <c r="AT101" s="62">
        <v>1</v>
      </c>
      <c r="AU101" s="62">
        <v>0.99512887001037598</v>
      </c>
      <c r="AV101" s="63">
        <v>1</v>
      </c>
      <c r="AW101" s="58">
        <v>312676.71134020621</v>
      </c>
      <c r="AX101" s="58">
        <v>275000</v>
      </c>
      <c r="AY101" s="61">
        <v>281017.10256410256</v>
      </c>
      <c r="AZ101" s="58">
        <v>259225</v>
      </c>
      <c r="BA101" s="59">
        <v>108.10256195068359</v>
      </c>
      <c r="BB101" s="59">
        <v>54.5</v>
      </c>
      <c r="BC101" s="62">
        <v>0.98674303293228149</v>
      </c>
      <c r="BD101" s="63">
        <v>0.99767309427261353</v>
      </c>
    </row>
    <row r="102" spans="1:56" x14ac:dyDescent="0.3">
      <c r="A102" s="47">
        <v>42461</v>
      </c>
      <c r="B102" s="48">
        <v>15</v>
      </c>
      <c r="C102" s="49">
        <v>70</v>
      </c>
      <c r="D102" s="50">
        <v>4.6408839225769043</v>
      </c>
      <c r="E102" s="49">
        <v>24</v>
      </c>
      <c r="F102" s="49">
        <v>23</v>
      </c>
      <c r="G102" s="49">
        <v>32</v>
      </c>
      <c r="H102" s="51">
        <v>3850049</v>
      </c>
      <c r="I102" s="52">
        <v>256669.93333333332</v>
      </c>
      <c r="J102" s="53">
        <v>258000</v>
      </c>
      <c r="K102" s="54">
        <v>152.93333435058594</v>
      </c>
      <c r="L102" s="54">
        <v>117</v>
      </c>
      <c r="M102" s="55">
        <v>0.99943959712982178</v>
      </c>
      <c r="N102" s="55">
        <v>1</v>
      </c>
      <c r="O102" s="55">
        <v>0.99357867240905762</v>
      </c>
      <c r="P102" s="56">
        <v>0.99619925022125244</v>
      </c>
      <c r="Q102" s="52">
        <v>321881.42857142858</v>
      </c>
      <c r="R102" s="53">
        <v>275000</v>
      </c>
      <c r="S102" s="54">
        <v>116.45714569091797</v>
      </c>
      <c r="T102" s="54">
        <v>87.5</v>
      </c>
      <c r="U102" s="55">
        <v>0.97719907760620117</v>
      </c>
      <c r="V102" s="56">
        <v>1</v>
      </c>
      <c r="W102" s="53">
        <v>273494.625</v>
      </c>
      <c r="X102" s="53">
        <v>243825</v>
      </c>
      <c r="Y102" s="52">
        <v>274750.91304347827</v>
      </c>
      <c r="Z102" s="53">
        <v>257900</v>
      </c>
      <c r="AA102" s="54">
        <v>70.608695983886719</v>
      </c>
      <c r="AB102" s="54">
        <v>42</v>
      </c>
      <c r="AC102" s="55">
        <v>0.98304468393325806</v>
      </c>
      <c r="AD102" s="56">
        <v>0.9892086386680603</v>
      </c>
      <c r="AE102" s="52">
        <v>288286.65625</v>
      </c>
      <c r="AF102" s="53">
        <v>267450</v>
      </c>
      <c r="AG102" s="54">
        <v>105.5</v>
      </c>
      <c r="AH102" s="54">
        <v>69.5</v>
      </c>
      <c r="AI102" s="55">
        <v>0.9881892204284668</v>
      </c>
      <c r="AJ102" s="56">
        <v>1</v>
      </c>
      <c r="AK102" s="57">
        <v>46</v>
      </c>
      <c r="AL102" s="58">
        <v>11876329</v>
      </c>
      <c r="AM102" s="59">
        <v>75</v>
      </c>
      <c r="AN102" s="60">
        <v>60</v>
      </c>
      <c r="AO102" s="61">
        <v>258181.0652173913</v>
      </c>
      <c r="AP102" s="58">
        <v>249500</v>
      </c>
      <c r="AQ102" s="59">
        <v>105.06521606445313</v>
      </c>
      <c r="AR102" s="59">
        <v>64</v>
      </c>
      <c r="AS102" s="62">
        <v>1.0017910003662109</v>
      </c>
      <c r="AT102" s="62">
        <v>1</v>
      </c>
      <c r="AU102" s="62">
        <v>0.99751317501068115</v>
      </c>
      <c r="AV102" s="63">
        <v>1</v>
      </c>
      <c r="AW102" s="58">
        <v>310317.65333333332</v>
      </c>
      <c r="AX102" s="58">
        <v>275000</v>
      </c>
      <c r="AY102" s="61">
        <v>281176.11666666664</v>
      </c>
      <c r="AZ102" s="58">
        <v>259700</v>
      </c>
      <c r="BA102" s="59">
        <v>107.81666564941406</v>
      </c>
      <c r="BB102" s="59">
        <v>58</v>
      </c>
      <c r="BC102" s="62">
        <v>0.98755156993865967</v>
      </c>
      <c r="BD102" s="63">
        <v>0.99767309427261353</v>
      </c>
    </row>
    <row r="103" spans="1:56" x14ac:dyDescent="0.3">
      <c r="A103" s="47">
        <v>42430</v>
      </c>
      <c r="B103" s="48">
        <v>8</v>
      </c>
      <c r="C103" s="49">
        <v>69</v>
      </c>
      <c r="D103" s="50">
        <v>4.6256980895996094</v>
      </c>
      <c r="E103" s="49">
        <v>20</v>
      </c>
      <c r="F103" s="49">
        <v>20</v>
      </c>
      <c r="G103" s="49">
        <v>26</v>
      </c>
      <c r="H103" s="51">
        <v>2393500</v>
      </c>
      <c r="I103" s="52">
        <v>299187.5</v>
      </c>
      <c r="J103" s="53">
        <v>285450</v>
      </c>
      <c r="K103" s="54">
        <v>82</v>
      </c>
      <c r="L103" s="54">
        <v>35.5</v>
      </c>
      <c r="M103" s="55">
        <v>0.99636596441268921</v>
      </c>
      <c r="N103" s="55">
        <v>1</v>
      </c>
      <c r="O103" s="55">
        <v>0.99232751131057739</v>
      </c>
      <c r="P103" s="56">
        <v>1</v>
      </c>
      <c r="Q103" s="52">
        <v>326213.76811594202</v>
      </c>
      <c r="R103" s="53">
        <v>279900</v>
      </c>
      <c r="S103" s="54">
        <v>103.75362396240234</v>
      </c>
      <c r="T103" s="54">
        <v>87</v>
      </c>
      <c r="U103" s="55">
        <v>0.97675639390945435</v>
      </c>
      <c r="V103" s="56">
        <v>1</v>
      </c>
      <c r="W103" s="53">
        <v>352509.9</v>
      </c>
      <c r="X103" s="53">
        <v>303900</v>
      </c>
      <c r="Y103" s="52">
        <v>285259.90000000002</v>
      </c>
      <c r="Z103" s="53">
        <v>259950</v>
      </c>
      <c r="AA103" s="54">
        <v>153</v>
      </c>
      <c r="AB103" s="54">
        <v>113</v>
      </c>
      <c r="AC103" s="55">
        <v>0.98860311508178711</v>
      </c>
      <c r="AD103" s="56">
        <v>0.99767309427261353</v>
      </c>
      <c r="AE103" s="52">
        <v>277726.84615384613</v>
      </c>
      <c r="AF103" s="53">
        <v>256500</v>
      </c>
      <c r="AG103" s="54">
        <v>124.03845977783203</v>
      </c>
      <c r="AH103" s="54">
        <v>92.5</v>
      </c>
      <c r="AI103" s="55">
        <v>0.98967796564102173</v>
      </c>
      <c r="AJ103" s="56">
        <v>1</v>
      </c>
      <c r="AK103" s="57">
        <v>31</v>
      </c>
      <c r="AL103" s="58">
        <v>8026280</v>
      </c>
      <c r="AM103" s="59">
        <v>51</v>
      </c>
      <c r="AN103" s="60">
        <v>37</v>
      </c>
      <c r="AO103" s="61">
        <v>258912.25806451612</v>
      </c>
      <c r="AP103" s="58">
        <v>249000</v>
      </c>
      <c r="AQ103" s="59">
        <v>81.903228759765625</v>
      </c>
      <c r="AR103" s="59">
        <v>56</v>
      </c>
      <c r="AS103" s="62">
        <v>1.0029287338256836</v>
      </c>
      <c r="AT103" s="62">
        <v>1</v>
      </c>
      <c r="AU103" s="62">
        <v>0.99941694736480713</v>
      </c>
      <c r="AV103" s="63">
        <v>1</v>
      </c>
      <c r="AW103" s="58">
        <v>327646.13725490199</v>
      </c>
      <c r="AX103" s="58">
        <v>278950</v>
      </c>
      <c r="AY103" s="61">
        <v>285170.16216216219</v>
      </c>
      <c r="AZ103" s="58">
        <v>261900</v>
      </c>
      <c r="BA103" s="59">
        <v>130.94595336914063</v>
      </c>
      <c r="BB103" s="59">
        <v>88</v>
      </c>
      <c r="BC103" s="62">
        <v>0.99035316705703735</v>
      </c>
      <c r="BD103" s="63">
        <v>1</v>
      </c>
    </row>
    <row r="104" spans="1:56" x14ac:dyDescent="0.3">
      <c r="A104" s="47">
        <v>42401</v>
      </c>
      <c r="B104" s="48">
        <v>12</v>
      </c>
      <c r="C104" s="49">
        <v>72</v>
      </c>
      <c r="D104" s="50">
        <v>4.8268156051635742</v>
      </c>
      <c r="E104" s="49">
        <v>20</v>
      </c>
      <c r="F104" s="49">
        <v>14</v>
      </c>
      <c r="G104" s="49">
        <v>15</v>
      </c>
      <c r="H104" s="51">
        <v>2871276</v>
      </c>
      <c r="I104" s="52">
        <v>239273</v>
      </c>
      <c r="J104" s="53">
        <v>228000</v>
      </c>
      <c r="K104" s="54">
        <v>66.75</v>
      </c>
      <c r="L104" s="54">
        <v>52</v>
      </c>
      <c r="M104" s="55">
        <v>1.0002557039260864</v>
      </c>
      <c r="N104" s="55">
        <v>1</v>
      </c>
      <c r="O104" s="55">
        <v>0.99713367223739624</v>
      </c>
      <c r="P104" s="56">
        <v>1</v>
      </c>
      <c r="Q104" s="52">
        <v>311039.58333333331</v>
      </c>
      <c r="R104" s="53">
        <v>276950</v>
      </c>
      <c r="S104" s="54">
        <v>117.13888549804688</v>
      </c>
      <c r="T104" s="54">
        <v>87</v>
      </c>
      <c r="U104" s="55">
        <v>0.98146981000900269</v>
      </c>
      <c r="V104" s="56">
        <v>1</v>
      </c>
      <c r="W104" s="53">
        <v>283257.5</v>
      </c>
      <c r="X104" s="53">
        <v>275000</v>
      </c>
      <c r="Y104" s="52">
        <v>296549.85714285716</v>
      </c>
      <c r="Z104" s="53">
        <v>283950</v>
      </c>
      <c r="AA104" s="54">
        <v>122.71428680419922</v>
      </c>
      <c r="AB104" s="54">
        <v>89</v>
      </c>
      <c r="AC104" s="55">
        <v>0.98998802900314331</v>
      </c>
      <c r="AD104" s="56">
        <v>0.99472534656524658</v>
      </c>
      <c r="AE104" s="52">
        <v>272563.20000000001</v>
      </c>
      <c r="AF104" s="53">
        <v>274900</v>
      </c>
      <c r="AG104" s="54">
        <v>95.866668701171875</v>
      </c>
      <c r="AH104" s="54">
        <v>41</v>
      </c>
      <c r="AI104" s="55">
        <v>0.99354368448257446</v>
      </c>
      <c r="AJ104" s="56">
        <v>1</v>
      </c>
      <c r="AK104" s="57">
        <v>23</v>
      </c>
      <c r="AL104" s="58">
        <v>5632780</v>
      </c>
      <c r="AM104" s="59">
        <v>31</v>
      </c>
      <c r="AN104" s="60">
        <v>17</v>
      </c>
      <c r="AO104" s="61">
        <v>244903.47826086957</v>
      </c>
      <c r="AP104" s="58">
        <v>244950</v>
      </c>
      <c r="AQ104" s="59">
        <v>81.86956787109375</v>
      </c>
      <c r="AR104" s="59">
        <v>64</v>
      </c>
      <c r="AS104" s="62">
        <v>1.005211353302002</v>
      </c>
      <c r="AT104" s="62">
        <v>1</v>
      </c>
      <c r="AU104" s="62">
        <v>1.0018829107284546</v>
      </c>
      <c r="AV104" s="63">
        <v>1</v>
      </c>
      <c r="AW104" s="58">
        <v>311605</v>
      </c>
      <c r="AX104" s="58">
        <v>275000</v>
      </c>
      <c r="AY104" s="61">
        <v>285064.5882352941</v>
      </c>
      <c r="AZ104" s="58">
        <v>274900</v>
      </c>
      <c r="BA104" s="59">
        <v>105</v>
      </c>
      <c r="BB104" s="59">
        <v>60</v>
      </c>
      <c r="BC104" s="62">
        <v>0.99241209030151367</v>
      </c>
      <c r="BD104" s="63">
        <v>1</v>
      </c>
    </row>
    <row r="105" spans="1:56" x14ac:dyDescent="0.3">
      <c r="A105" s="47">
        <v>42370</v>
      </c>
      <c r="B105" s="48">
        <v>11</v>
      </c>
      <c r="C105" s="49">
        <v>66</v>
      </c>
      <c r="D105" s="50">
        <v>4.4494380950927734</v>
      </c>
      <c r="E105" s="49">
        <v>11</v>
      </c>
      <c r="F105" s="49">
        <v>3</v>
      </c>
      <c r="G105" s="49">
        <v>15</v>
      </c>
      <c r="H105" s="51">
        <v>2761504</v>
      </c>
      <c r="I105" s="52">
        <v>251045.81818181818</v>
      </c>
      <c r="J105" s="53">
        <v>244950</v>
      </c>
      <c r="K105" s="54">
        <v>98.363639831542969</v>
      </c>
      <c r="L105" s="54">
        <v>115</v>
      </c>
      <c r="M105" s="55">
        <v>1.0106176137924194</v>
      </c>
      <c r="N105" s="55">
        <v>1</v>
      </c>
      <c r="O105" s="55">
        <v>1.0070638656616211</v>
      </c>
      <c r="P105" s="56">
        <v>1</v>
      </c>
      <c r="Q105" s="52">
        <v>312383.2878787879</v>
      </c>
      <c r="R105" s="53">
        <v>278450</v>
      </c>
      <c r="S105" s="54">
        <v>122.6212158203125</v>
      </c>
      <c r="T105" s="54">
        <v>92</v>
      </c>
      <c r="U105" s="55">
        <v>0.98218441009521484</v>
      </c>
      <c r="V105" s="56">
        <v>1</v>
      </c>
      <c r="W105" s="53">
        <v>363145.90909090912</v>
      </c>
      <c r="X105" s="53">
        <v>359900</v>
      </c>
      <c r="Y105" s="52">
        <v>231466.66666666666</v>
      </c>
      <c r="Z105" s="53">
        <v>237500</v>
      </c>
      <c r="AA105" s="54">
        <v>22.333333969116211</v>
      </c>
      <c r="AB105" s="54">
        <v>30</v>
      </c>
      <c r="AC105" s="55">
        <v>1.0037243366241455</v>
      </c>
      <c r="AD105" s="56">
        <v>1</v>
      </c>
      <c r="AE105" s="52">
        <v>244883.33333333334</v>
      </c>
      <c r="AF105" s="53">
        <v>249000</v>
      </c>
      <c r="AG105" s="54">
        <v>61.066665649414063</v>
      </c>
      <c r="AH105" s="54">
        <v>40</v>
      </c>
      <c r="AI105" s="55">
        <v>0.99761968851089478</v>
      </c>
      <c r="AJ105" s="56">
        <v>1</v>
      </c>
      <c r="AK105" s="57">
        <v>11</v>
      </c>
      <c r="AL105" s="58">
        <v>2761504</v>
      </c>
      <c r="AM105" s="59">
        <v>11</v>
      </c>
      <c r="AN105" s="60">
        <v>3</v>
      </c>
      <c r="AO105" s="61">
        <v>251045.81818181818</v>
      </c>
      <c r="AP105" s="58">
        <v>244950</v>
      </c>
      <c r="AQ105" s="59">
        <v>98.363639831542969</v>
      </c>
      <c r="AR105" s="59">
        <v>115</v>
      </c>
      <c r="AS105" s="62">
        <v>1.0106176137924194</v>
      </c>
      <c r="AT105" s="62">
        <v>1</v>
      </c>
      <c r="AU105" s="62">
        <v>1.0070638656616211</v>
      </c>
      <c r="AV105" s="63">
        <v>1</v>
      </c>
      <c r="AW105" s="58">
        <v>363145.90909090912</v>
      </c>
      <c r="AX105" s="58">
        <v>359900</v>
      </c>
      <c r="AY105" s="61">
        <v>231466.66666666666</v>
      </c>
      <c r="AZ105" s="58">
        <v>237500</v>
      </c>
      <c r="BA105" s="59">
        <v>22.333333969116211</v>
      </c>
      <c r="BB105" s="59">
        <v>30</v>
      </c>
      <c r="BC105" s="62">
        <v>1.0037243366241455</v>
      </c>
      <c r="BD105" s="63">
        <v>1</v>
      </c>
    </row>
    <row r="106" spans="1:56" x14ac:dyDescent="0.3">
      <c r="A106" s="47">
        <v>42339</v>
      </c>
      <c r="B106" s="48">
        <v>18</v>
      </c>
      <c r="C106" s="49">
        <v>59</v>
      </c>
      <c r="D106" s="50">
        <v>4</v>
      </c>
      <c r="E106" s="49">
        <v>20</v>
      </c>
      <c r="F106" s="49">
        <v>20</v>
      </c>
      <c r="G106" s="49">
        <v>24</v>
      </c>
      <c r="H106" s="51">
        <v>4620567</v>
      </c>
      <c r="I106" s="52">
        <v>256698.16666666666</v>
      </c>
      <c r="J106" s="53">
        <v>249437.5</v>
      </c>
      <c r="K106" s="54">
        <v>126.72222137451172</v>
      </c>
      <c r="L106" s="54">
        <v>73</v>
      </c>
      <c r="M106" s="55">
        <v>0.99878835678100586</v>
      </c>
      <c r="N106" s="55">
        <v>1</v>
      </c>
      <c r="O106" s="55">
        <v>0.99841171503067017</v>
      </c>
      <c r="P106" s="56">
        <v>1</v>
      </c>
      <c r="Q106" s="52">
        <v>308394.01694915252</v>
      </c>
      <c r="R106" s="53">
        <v>277900</v>
      </c>
      <c r="S106" s="54">
        <v>106.93220520019531</v>
      </c>
      <c r="T106" s="54">
        <v>106</v>
      </c>
      <c r="U106" s="55">
        <v>0.97894364595413208</v>
      </c>
      <c r="V106" s="56">
        <v>1</v>
      </c>
      <c r="W106" s="53">
        <v>268706.59999999998</v>
      </c>
      <c r="X106" s="53">
        <v>278900</v>
      </c>
      <c r="Y106" s="52">
        <v>252055.6</v>
      </c>
      <c r="Z106" s="53">
        <v>241225</v>
      </c>
      <c r="AA106" s="54">
        <v>56.299999237060547</v>
      </c>
      <c r="AB106" s="54">
        <v>35</v>
      </c>
      <c r="AC106" s="55">
        <v>1.0060871839523315</v>
      </c>
      <c r="AD106" s="56">
        <v>1</v>
      </c>
      <c r="AE106" s="52">
        <v>244091.66666666666</v>
      </c>
      <c r="AF106" s="53">
        <v>246975</v>
      </c>
      <c r="AG106" s="54">
        <v>89.958335876464844</v>
      </c>
      <c r="AH106" s="54">
        <v>64</v>
      </c>
      <c r="AI106" s="55">
        <v>0.99635261297225952</v>
      </c>
      <c r="AJ106" s="56">
        <v>1</v>
      </c>
      <c r="AK106" s="57">
        <v>177</v>
      </c>
      <c r="AL106" s="58">
        <v>45936480</v>
      </c>
      <c r="AM106" s="59">
        <v>232</v>
      </c>
      <c r="AN106" s="60">
        <v>189</v>
      </c>
      <c r="AO106" s="61">
        <v>259528.13559322033</v>
      </c>
      <c r="AP106" s="58">
        <v>248500</v>
      </c>
      <c r="AQ106" s="59">
        <v>94.926551818847656</v>
      </c>
      <c r="AR106" s="59">
        <v>76</v>
      </c>
      <c r="AS106" s="62">
        <v>1.0001331567764282</v>
      </c>
      <c r="AT106" s="62">
        <v>1</v>
      </c>
      <c r="AU106" s="62">
        <v>0.99696218967437744</v>
      </c>
      <c r="AV106" s="63">
        <v>1</v>
      </c>
      <c r="AW106" s="58">
        <v>274718.08620689658</v>
      </c>
      <c r="AX106" s="58">
        <v>255000</v>
      </c>
      <c r="AY106" s="61">
        <v>257410.15343915345</v>
      </c>
      <c r="AZ106" s="58">
        <v>243700</v>
      </c>
      <c r="BA106" s="59">
        <v>90.222221374511719</v>
      </c>
      <c r="BB106" s="59">
        <v>65</v>
      </c>
      <c r="BC106" s="62">
        <v>0.9992671012878418</v>
      </c>
      <c r="BD106" s="63">
        <v>1</v>
      </c>
    </row>
    <row r="107" spans="1:56" x14ac:dyDescent="0.3">
      <c r="A107" s="47">
        <v>42309</v>
      </c>
      <c r="B107" s="48">
        <v>13</v>
      </c>
      <c r="C107" s="49">
        <v>72</v>
      </c>
      <c r="D107" s="50">
        <v>5.0232558250427246</v>
      </c>
      <c r="E107" s="49">
        <v>20</v>
      </c>
      <c r="F107" s="49">
        <v>14</v>
      </c>
      <c r="G107" s="49">
        <v>29</v>
      </c>
      <c r="H107" s="51">
        <v>3509525</v>
      </c>
      <c r="I107" s="52">
        <v>269963.46153846156</v>
      </c>
      <c r="J107" s="53">
        <v>257000</v>
      </c>
      <c r="K107" s="54">
        <v>86.846153259277344</v>
      </c>
      <c r="L107" s="54">
        <v>91</v>
      </c>
      <c r="M107" s="55">
        <v>1.0024938583374023</v>
      </c>
      <c r="N107" s="55">
        <v>1</v>
      </c>
      <c r="O107" s="55">
        <v>0.99957317113876343</v>
      </c>
      <c r="P107" s="56">
        <v>1</v>
      </c>
      <c r="Q107" s="52">
        <v>301674.26388888888</v>
      </c>
      <c r="R107" s="53">
        <v>269250</v>
      </c>
      <c r="S107" s="54">
        <v>112.70833587646484</v>
      </c>
      <c r="T107" s="54">
        <v>89.5</v>
      </c>
      <c r="U107" s="55">
        <v>0.99416303634643555</v>
      </c>
      <c r="V107" s="56">
        <v>1</v>
      </c>
      <c r="W107" s="53">
        <v>271117.5</v>
      </c>
      <c r="X107" s="53">
        <v>255000</v>
      </c>
      <c r="Y107" s="52">
        <v>288621.42857142858</v>
      </c>
      <c r="Z107" s="53">
        <v>275700</v>
      </c>
      <c r="AA107" s="54">
        <v>153.42857360839844</v>
      </c>
      <c r="AB107" s="54">
        <v>126</v>
      </c>
      <c r="AC107" s="55">
        <v>0.99141353368759155</v>
      </c>
      <c r="AD107" s="56">
        <v>1</v>
      </c>
      <c r="AE107" s="52">
        <v>265832.24137931032</v>
      </c>
      <c r="AF107" s="53">
        <v>258900</v>
      </c>
      <c r="AG107" s="54">
        <v>118.75862121582031</v>
      </c>
      <c r="AH107" s="54">
        <v>84</v>
      </c>
      <c r="AI107" s="55">
        <v>0.99964064359664917</v>
      </c>
      <c r="AJ107" s="56">
        <v>1</v>
      </c>
      <c r="AK107" s="57">
        <v>159</v>
      </c>
      <c r="AL107" s="58">
        <v>41315913</v>
      </c>
      <c r="AM107" s="59">
        <v>212</v>
      </c>
      <c r="AN107" s="60">
        <v>169</v>
      </c>
      <c r="AO107" s="61">
        <v>259848.50943396226</v>
      </c>
      <c r="AP107" s="58">
        <v>248500</v>
      </c>
      <c r="AQ107" s="59">
        <v>91.327041625976563</v>
      </c>
      <c r="AR107" s="59">
        <v>76</v>
      </c>
      <c r="AS107" s="62">
        <v>1.0002853870391846</v>
      </c>
      <c r="AT107" s="62">
        <v>1</v>
      </c>
      <c r="AU107" s="62">
        <v>0.99679809808731079</v>
      </c>
      <c r="AV107" s="63">
        <v>1</v>
      </c>
      <c r="AW107" s="58">
        <v>275285.20754716982</v>
      </c>
      <c r="AX107" s="58">
        <v>254700</v>
      </c>
      <c r="AY107" s="61">
        <v>258043.82840236687</v>
      </c>
      <c r="AZ107" s="58">
        <v>243700</v>
      </c>
      <c r="BA107" s="59">
        <v>94.236686706542969</v>
      </c>
      <c r="BB107" s="59">
        <v>69</v>
      </c>
      <c r="BC107" s="62">
        <v>0.99845999479293823</v>
      </c>
      <c r="BD107" s="63">
        <v>1</v>
      </c>
    </row>
    <row r="108" spans="1:56" x14ac:dyDescent="0.3">
      <c r="A108" s="47">
        <v>42278</v>
      </c>
      <c r="B108" s="48">
        <v>13</v>
      </c>
      <c r="C108" s="49">
        <v>69</v>
      </c>
      <c r="D108" s="50">
        <v>4.9285712242126465</v>
      </c>
      <c r="E108" s="49">
        <v>11</v>
      </c>
      <c r="F108" s="49">
        <v>13</v>
      </c>
      <c r="G108" s="49">
        <v>21</v>
      </c>
      <c r="H108" s="51">
        <v>2949245</v>
      </c>
      <c r="I108" s="52">
        <v>226865</v>
      </c>
      <c r="J108" s="53">
        <v>227000</v>
      </c>
      <c r="K108" s="54">
        <v>102.23076629638672</v>
      </c>
      <c r="L108" s="54">
        <v>99</v>
      </c>
      <c r="M108" s="55">
        <v>0.99080860614776611</v>
      </c>
      <c r="N108" s="55">
        <v>1</v>
      </c>
      <c r="O108" s="55">
        <v>0.98428457975387573</v>
      </c>
      <c r="P108" s="56">
        <v>0.98738580942153931</v>
      </c>
      <c r="Q108" s="52">
        <v>302760.13043478259</v>
      </c>
      <c r="R108" s="53">
        <v>269000</v>
      </c>
      <c r="S108" s="54">
        <v>127.89855194091797</v>
      </c>
      <c r="T108" s="54">
        <v>100</v>
      </c>
      <c r="U108" s="55">
        <v>0.99367386102676392</v>
      </c>
      <c r="V108" s="56">
        <v>1</v>
      </c>
      <c r="W108" s="53">
        <v>283552.27272727271</v>
      </c>
      <c r="X108" s="53">
        <v>273900</v>
      </c>
      <c r="Y108" s="52">
        <v>240532.69230769231</v>
      </c>
      <c r="Z108" s="53">
        <v>239000</v>
      </c>
      <c r="AA108" s="54">
        <v>118.84615325927734</v>
      </c>
      <c r="AB108" s="54">
        <v>100</v>
      </c>
      <c r="AC108" s="55">
        <v>0.99284040927886963</v>
      </c>
      <c r="AD108" s="56">
        <v>0.99439775943756104</v>
      </c>
      <c r="AE108" s="52">
        <v>249543.80952380953</v>
      </c>
      <c r="AF108" s="53">
        <v>249900</v>
      </c>
      <c r="AG108" s="54">
        <v>81.380950927734375</v>
      </c>
      <c r="AH108" s="54">
        <v>48</v>
      </c>
      <c r="AI108" s="55">
        <v>0.99860560894012451</v>
      </c>
      <c r="AJ108" s="56">
        <v>1</v>
      </c>
      <c r="AK108" s="57">
        <v>146</v>
      </c>
      <c r="AL108" s="58">
        <v>37806388</v>
      </c>
      <c r="AM108" s="59">
        <v>192</v>
      </c>
      <c r="AN108" s="60">
        <v>155</v>
      </c>
      <c r="AO108" s="61">
        <v>258947.86301369863</v>
      </c>
      <c r="AP108" s="58">
        <v>242750</v>
      </c>
      <c r="AQ108" s="59">
        <v>91.726028442382813</v>
      </c>
      <c r="AR108" s="59">
        <v>72.5</v>
      </c>
      <c r="AS108" s="62">
        <v>1.0000886917114258</v>
      </c>
      <c r="AT108" s="62">
        <v>1</v>
      </c>
      <c r="AU108" s="62">
        <v>0.9965510368347168</v>
      </c>
      <c r="AV108" s="63">
        <v>1</v>
      </c>
      <c r="AW108" s="58">
        <v>275719.34375</v>
      </c>
      <c r="AX108" s="58">
        <v>254000</v>
      </c>
      <c r="AY108" s="61">
        <v>255281.9806451613</v>
      </c>
      <c r="AZ108" s="58">
        <v>239900</v>
      </c>
      <c r="BA108" s="59">
        <v>88.89031982421875</v>
      </c>
      <c r="BB108" s="59">
        <v>66</v>
      </c>
      <c r="BC108" s="62">
        <v>0.99909645318984985</v>
      </c>
      <c r="BD108" s="63">
        <v>1</v>
      </c>
    </row>
    <row r="109" spans="1:56" x14ac:dyDescent="0.3">
      <c r="A109" s="47">
        <v>42248</v>
      </c>
      <c r="B109" s="48">
        <v>17</v>
      </c>
      <c r="C109" s="49">
        <v>70</v>
      </c>
      <c r="D109" s="50">
        <v>4.7191014289855957</v>
      </c>
      <c r="E109" s="49">
        <v>15</v>
      </c>
      <c r="F109" s="49">
        <v>16</v>
      </c>
      <c r="G109" s="49">
        <v>21</v>
      </c>
      <c r="H109" s="51">
        <v>4780720</v>
      </c>
      <c r="I109" s="52">
        <v>281218.82352941175</v>
      </c>
      <c r="J109" s="53">
        <v>257950</v>
      </c>
      <c r="K109" s="54">
        <v>131.82353210449219</v>
      </c>
      <c r="L109" s="54">
        <v>155</v>
      </c>
      <c r="M109" s="55">
        <v>1.0094234943389893</v>
      </c>
      <c r="N109" s="55">
        <v>1</v>
      </c>
      <c r="O109" s="55">
        <v>1.0300983190536499</v>
      </c>
      <c r="P109" s="56">
        <v>0.99572646617889404</v>
      </c>
      <c r="Q109" s="52">
        <v>293347.5</v>
      </c>
      <c r="R109" s="53">
        <v>261700</v>
      </c>
      <c r="S109" s="54">
        <v>110.54285430908203</v>
      </c>
      <c r="T109" s="54">
        <v>79</v>
      </c>
      <c r="U109" s="55">
        <v>0.99460381269454956</v>
      </c>
      <c r="V109" s="56">
        <v>1</v>
      </c>
      <c r="W109" s="53">
        <v>275143.33333333331</v>
      </c>
      <c r="X109" s="53">
        <v>261900</v>
      </c>
      <c r="Y109" s="52">
        <v>240446.875</v>
      </c>
      <c r="Z109" s="53">
        <v>231500</v>
      </c>
      <c r="AA109" s="54">
        <v>100.6875</v>
      </c>
      <c r="AB109" s="54">
        <v>78.5</v>
      </c>
      <c r="AC109" s="55">
        <v>0.98736584186553955</v>
      </c>
      <c r="AD109" s="56">
        <v>0.98918783664703369</v>
      </c>
      <c r="AE109" s="52">
        <v>243608.09523809524</v>
      </c>
      <c r="AF109" s="53">
        <v>235500</v>
      </c>
      <c r="AG109" s="54">
        <v>91</v>
      </c>
      <c r="AH109" s="54">
        <v>67</v>
      </c>
      <c r="AI109" s="55">
        <v>0.99591392278671265</v>
      </c>
      <c r="AJ109" s="56">
        <v>1</v>
      </c>
      <c r="AK109" s="57">
        <v>133</v>
      </c>
      <c r="AL109" s="58">
        <v>34857143</v>
      </c>
      <c r="AM109" s="59">
        <v>181</v>
      </c>
      <c r="AN109" s="60">
        <v>142</v>
      </c>
      <c r="AO109" s="61">
        <v>262083.78195488721</v>
      </c>
      <c r="AP109" s="58">
        <v>243700</v>
      </c>
      <c r="AQ109" s="59">
        <v>90.699249267578125</v>
      </c>
      <c r="AR109" s="59">
        <v>69</v>
      </c>
      <c r="AS109" s="62">
        <v>1.0009957551956177</v>
      </c>
      <c r="AT109" s="62">
        <v>1</v>
      </c>
      <c r="AU109" s="62">
        <v>0.99774998426437378</v>
      </c>
      <c r="AV109" s="63">
        <v>1</v>
      </c>
      <c r="AW109" s="58">
        <v>275243.30939226522</v>
      </c>
      <c r="AX109" s="58">
        <v>253000</v>
      </c>
      <c r="AY109" s="61">
        <v>256632.2676056338</v>
      </c>
      <c r="AZ109" s="58">
        <v>240950</v>
      </c>
      <c r="BA109" s="59">
        <v>86.14788818359375</v>
      </c>
      <c r="BB109" s="59">
        <v>65.5</v>
      </c>
      <c r="BC109" s="62">
        <v>0.99966919422149658</v>
      </c>
      <c r="BD109" s="63">
        <v>1</v>
      </c>
    </row>
    <row r="110" spans="1:56" x14ac:dyDescent="0.3">
      <c r="A110" s="47">
        <v>42217</v>
      </c>
      <c r="B110" s="48">
        <v>15</v>
      </c>
      <c r="C110" s="49">
        <v>70</v>
      </c>
      <c r="D110" s="50">
        <v>4.883720874786377</v>
      </c>
      <c r="E110" s="49">
        <v>20</v>
      </c>
      <c r="F110" s="49">
        <v>16</v>
      </c>
      <c r="G110" s="49">
        <v>22</v>
      </c>
      <c r="H110" s="51">
        <v>4230111</v>
      </c>
      <c r="I110" s="52">
        <v>282007.40000000002</v>
      </c>
      <c r="J110" s="53">
        <v>235000</v>
      </c>
      <c r="K110" s="54">
        <v>58.266666412353516</v>
      </c>
      <c r="L110" s="54">
        <v>36</v>
      </c>
      <c r="M110" s="55">
        <v>0.99122887849807739</v>
      </c>
      <c r="N110" s="55">
        <v>0.995555579662323</v>
      </c>
      <c r="O110" s="55">
        <v>0.98626559972763062</v>
      </c>
      <c r="P110" s="56">
        <v>0.995555579662323</v>
      </c>
      <c r="Q110" s="52">
        <v>287374.64285714284</v>
      </c>
      <c r="R110" s="53">
        <v>258950</v>
      </c>
      <c r="S110" s="54">
        <v>97.071426391601563</v>
      </c>
      <c r="T110" s="54">
        <v>73</v>
      </c>
      <c r="U110" s="55">
        <v>0.99499458074569702</v>
      </c>
      <c r="V110" s="56">
        <v>1</v>
      </c>
      <c r="W110" s="53">
        <v>272236.2</v>
      </c>
      <c r="X110" s="53">
        <v>239950</v>
      </c>
      <c r="Y110" s="52">
        <v>276296.25</v>
      </c>
      <c r="Z110" s="53">
        <v>259675</v>
      </c>
      <c r="AA110" s="54">
        <v>118.8125</v>
      </c>
      <c r="AB110" s="54">
        <v>129</v>
      </c>
      <c r="AC110" s="55">
        <v>1.0297634601593018</v>
      </c>
      <c r="AD110" s="56">
        <v>0.99369287490844727</v>
      </c>
      <c r="AE110" s="52">
        <v>256646.86363636365</v>
      </c>
      <c r="AF110" s="53">
        <v>260475</v>
      </c>
      <c r="AG110" s="54">
        <v>108.77272796630859</v>
      </c>
      <c r="AH110" s="54">
        <v>114.5</v>
      </c>
      <c r="AI110" s="55">
        <v>1.0201246738433838</v>
      </c>
      <c r="AJ110" s="56">
        <v>1</v>
      </c>
      <c r="AK110" s="57">
        <v>116</v>
      </c>
      <c r="AL110" s="58">
        <v>30076423</v>
      </c>
      <c r="AM110" s="59">
        <v>166</v>
      </c>
      <c r="AN110" s="60">
        <v>126</v>
      </c>
      <c r="AO110" s="61">
        <v>259279.50862068965</v>
      </c>
      <c r="AP110" s="58">
        <v>242750</v>
      </c>
      <c r="AQ110" s="59">
        <v>84.672416687011719</v>
      </c>
      <c r="AR110" s="59">
        <v>65.5</v>
      </c>
      <c r="AS110" s="62">
        <v>0.99976068735122681</v>
      </c>
      <c r="AT110" s="62">
        <v>1</v>
      </c>
      <c r="AU110" s="62">
        <v>0.99300926923751831</v>
      </c>
      <c r="AV110" s="63">
        <v>1</v>
      </c>
      <c r="AW110" s="58">
        <v>275252.34337349399</v>
      </c>
      <c r="AX110" s="58">
        <v>249250</v>
      </c>
      <c r="AY110" s="61">
        <v>258687.55555555556</v>
      </c>
      <c r="AZ110" s="58">
        <v>242700</v>
      </c>
      <c r="BA110" s="59">
        <v>84.301589965820313</v>
      </c>
      <c r="BB110" s="59">
        <v>64.5</v>
      </c>
      <c r="BC110" s="62">
        <v>1.0012315511703491</v>
      </c>
      <c r="BD110" s="63">
        <v>1</v>
      </c>
    </row>
    <row r="111" spans="1:56" x14ac:dyDescent="0.3">
      <c r="A111" s="47">
        <v>42186</v>
      </c>
      <c r="B111" s="48">
        <v>11</v>
      </c>
      <c r="C111" s="49">
        <v>73</v>
      </c>
      <c r="D111" s="50">
        <v>5.0344829559326172</v>
      </c>
      <c r="E111" s="49">
        <v>16</v>
      </c>
      <c r="F111" s="49">
        <v>13</v>
      </c>
      <c r="G111" s="49">
        <v>20</v>
      </c>
      <c r="H111" s="51">
        <v>2868019</v>
      </c>
      <c r="I111" s="52">
        <v>260729</v>
      </c>
      <c r="J111" s="53">
        <v>265900</v>
      </c>
      <c r="K111" s="54">
        <v>83.181816101074219</v>
      </c>
      <c r="L111" s="54">
        <v>55</v>
      </c>
      <c r="M111" s="55">
        <v>1.0068632364273071</v>
      </c>
      <c r="N111" s="55">
        <v>1</v>
      </c>
      <c r="O111" s="55">
        <v>1.0036840438842773</v>
      </c>
      <c r="P111" s="56">
        <v>1</v>
      </c>
      <c r="Q111" s="52">
        <v>298666.64383561641</v>
      </c>
      <c r="R111" s="53">
        <v>261500</v>
      </c>
      <c r="S111" s="54">
        <v>107.54794311523438</v>
      </c>
      <c r="T111" s="54">
        <v>99</v>
      </c>
      <c r="U111" s="55">
        <v>1.0086042881011963</v>
      </c>
      <c r="V111" s="56">
        <v>1</v>
      </c>
      <c r="W111" s="53">
        <v>303945.125</v>
      </c>
      <c r="X111" s="53">
        <v>268875</v>
      </c>
      <c r="Y111" s="52">
        <v>300030.53846153844</v>
      </c>
      <c r="Z111" s="53">
        <v>269000</v>
      </c>
      <c r="AA111" s="54">
        <v>95.461540222167969</v>
      </c>
      <c r="AB111" s="54">
        <v>52</v>
      </c>
      <c r="AC111" s="55">
        <v>0.99842917919158936</v>
      </c>
      <c r="AD111" s="56">
        <v>1.0050251483917236</v>
      </c>
      <c r="AE111" s="52">
        <v>259769.55</v>
      </c>
      <c r="AF111" s="53">
        <v>246200</v>
      </c>
      <c r="AG111" s="54">
        <v>83.550003051757813</v>
      </c>
      <c r="AH111" s="54">
        <v>37</v>
      </c>
      <c r="AI111" s="55">
        <v>0.991829514503479</v>
      </c>
      <c r="AJ111" s="56">
        <v>1</v>
      </c>
      <c r="AK111" s="57">
        <v>101</v>
      </c>
      <c r="AL111" s="58">
        <v>25846312</v>
      </c>
      <c r="AM111" s="59">
        <v>146</v>
      </c>
      <c r="AN111" s="60">
        <v>110</v>
      </c>
      <c r="AO111" s="61">
        <v>255904.07920792079</v>
      </c>
      <c r="AP111" s="58">
        <v>243500</v>
      </c>
      <c r="AQ111" s="59">
        <v>88.594062805175781</v>
      </c>
      <c r="AR111" s="59">
        <v>66</v>
      </c>
      <c r="AS111" s="62">
        <v>1.0010278224945068</v>
      </c>
      <c r="AT111" s="62">
        <v>1</v>
      </c>
      <c r="AU111" s="62">
        <v>0.99401086568832397</v>
      </c>
      <c r="AV111" s="63">
        <v>1</v>
      </c>
      <c r="AW111" s="58">
        <v>275665.51369863015</v>
      </c>
      <c r="AX111" s="58">
        <v>251450</v>
      </c>
      <c r="AY111" s="61">
        <v>256126.29090909092</v>
      </c>
      <c r="AZ111" s="58">
        <v>239400</v>
      </c>
      <c r="BA111" s="59">
        <v>79.281814575195313</v>
      </c>
      <c r="BB111" s="59">
        <v>53</v>
      </c>
      <c r="BC111" s="62">
        <v>0.99708139896392822</v>
      </c>
      <c r="BD111" s="63">
        <v>1</v>
      </c>
    </row>
    <row r="112" spans="1:56" x14ac:dyDescent="0.3">
      <c r="A112" s="47">
        <v>42156</v>
      </c>
      <c r="B112" s="48">
        <v>18</v>
      </c>
      <c r="C112" s="49">
        <v>67</v>
      </c>
      <c r="D112" s="50">
        <v>4.3459458351135254</v>
      </c>
      <c r="E112" s="49">
        <v>15</v>
      </c>
      <c r="F112" s="49">
        <v>8</v>
      </c>
      <c r="G112" s="49">
        <v>20</v>
      </c>
      <c r="H112" s="51">
        <v>4632836</v>
      </c>
      <c r="I112" s="52">
        <v>257379.77777777778</v>
      </c>
      <c r="J112" s="53">
        <v>246250</v>
      </c>
      <c r="K112" s="54">
        <v>77.333335876464844</v>
      </c>
      <c r="L112" s="54">
        <v>58</v>
      </c>
      <c r="M112" s="55">
        <v>1.0028865337371826</v>
      </c>
      <c r="N112" s="55">
        <v>1</v>
      </c>
      <c r="O112" s="55">
        <v>1.0004798173904419</v>
      </c>
      <c r="P112" s="56">
        <v>1</v>
      </c>
      <c r="Q112" s="52">
        <v>297019.25373134325</v>
      </c>
      <c r="R112" s="53">
        <v>259450</v>
      </c>
      <c r="S112" s="54">
        <v>102.92537689208984</v>
      </c>
      <c r="T112" s="54">
        <v>85</v>
      </c>
      <c r="U112" s="55">
        <v>1.0099335908889771</v>
      </c>
      <c r="V112" s="56">
        <v>1</v>
      </c>
      <c r="W112" s="53">
        <v>294946.86666666664</v>
      </c>
      <c r="X112" s="53">
        <v>226950</v>
      </c>
      <c r="Y112" s="52">
        <v>314092.75</v>
      </c>
      <c r="Z112" s="53">
        <v>281900</v>
      </c>
      <c r="AA112" s="54">
        <v>43.375</v>
      </c>
      <c r="AB112" s="54">
        <v>38.5</v>
      </c>
      <c r="AC112" s="55">
        <v>0.98624551296234131</v>
      </c>
      <c r="AD112" s="56">
        <v>1</v>
      </c>
      <c r="AE112" s="52">
        <v>232414.55</v>
      </c>
      <c r="AF112" s="53">
        <v>236975</v>
      </c>
      <c r="AG112" s="54">
        <v>65.949996948242188</v>
      </c>
      <c r="AH112" s="54">
        <v>42</v>
      </c>
      <c r="AI112" s="55">
        <v>0.99357843399047852</v>
      </c>
      <c r="AJ112" s="56">
        <v>1</v>
      </c>
      <c r="AK112" s="57">
        <v>90</v>
      </c>
      <c r="AL112" s="58">
        <v>22978293</v>
      </c>
      <c r="AM112" s="59">
        <v>130</v>
      </c>
      <c r="AN112" s="60">
        <v>97</v>
      </c>
      <c r="AO112" s="61">
        <v>255314.36666666667</v>
      </c>
      <c r="AP112" s="58">
        <v>237700</v>
      </c>
      <c r="AQ112" s="59">
        <v>89.25555419921875</v>
      </c>
      <c r="AR112" s="59">
        <v>69</v>
      </c>
      <c r="AS112" s="62">
        <v>1.0003145933151245</v>
      </c>
      <c r="AT112" s="62">
        <v>1</v>
      </c>
      <c r="AU112" s="62">
        <v>0.99282854795455933</v>
      </c>
      <c r="AV112" s="63">
        <v>1</v>
      </c>
      <c r="AW112" s="58">
        <v>272184.94615384616</v>
      </c>
      <c r="AX112" s="58">
        <v>242250</v>
      </c>
      <c r="AY112" s="61">
        <v>250242.21649484537</v>
      </c>
      <c r="AZ112" s="58">
        <v>234950</v>
      </c>
      <c r="BA112" s="59">
        <v>77.1134033203125</v>
      </c>
      <c r="BB112" s="59">
        <v>54</v>
      </c>
      <c r="BC112" s="62">
        <v>0.99690079689025879</v>
      </c>
      <c r="BD112" s="63">
        <v>1</v>
      </c>
    </row>
    <row r="113" spans="1:56" x14ac:dyDescent="0.3">
      <c r="A113" s="47">
        <v>42125</v>
      </c>
      <c r="B113" s="48">
        <v>30</v>
      </c>
      <c r="C113" s="49">
        <v>66</v>
      </c>
      <c r="D113" s="50">
        <v>4.1684212684631348</v>
      </c>
      <c r="E113" s="49">
        <v>15</v>
      </c>
      <c r="F113" s="49">
        <v>15</v>
      </c>
      <c r="G113" s="49">
        <v>31</v>
      </c>
      <c r="H113" s="51">
        <v>7257907</v>
      </c>
      <c r="I113" s="52">
        <v>241930.23333333334</v>
      </c>
      <c r="J113" s="53">
        <v>227750</v>
      </c>
      <c r="K113" s="54">
        <v>88.066665649414063</v>
      </c>
      <c r="L113" s="54">
        <v>65</v>
      </c>
      <c r="M113" s="55">
        <v>1.0011402368545532</v>
      </c>
      <c r="N113" s="55">
        <v>1</v>
      </c>
      <c r="O113" s="55">
        <v>0.99175041913986206</v>
      </c>
      <c r="P113" s="56">
        <v>1</v>
      </c>
      <c r="Q113" s="52">
        <v>284403.63636363635</v>
      </c>
      <c r="R113" s="53">
        <v>262650</v>
      </c>
      <c r="S113" s="54">
        <v>90.757575988769531</v>
      </c>
      <c r="T113" s="54">
        <v>71.5</v>
      </c>
      <c r="U113" s="55">
        <v>1.0099087953567505</v>
      </c>
      <c r="V113" s="56">
        <v>1</v>
      </c>
      <c r="W113" s="53">
        <v>248089.86666666667</v>
      </c>
      <c r="X113" s="53">
        <v>238900</v>
      </c>
      <c r="Y113" s="52">
        <v>227362.66666666666</v>
      </c>
      <c r="Z113" s="53">
        <v>235000</v>
      </c>
      <c r="AA113" s="54">
        <v>127.19999694824219</v>
      </c>
      <c r="AB113" s="54">
        <v>98</v>
      </c>
      <c r="AC113" s="55">
        <v>0.99116700887680054</v>
      </c>
      <c r="AD113" s="56">
        <v>1</v>
      </c>
      <c r="AE113" s="52">
        <v>237696.80645161291</v>
      </c>
      <c r="AF113" s="53">
        <v>237900</v>
      </c>
      <c r="AG113" s="54">
        <v>70.645164489746094</v>
      </c>
      <c r="AH113" s="54">
        <v>50</v>
      </c>
      <c r="AI113" s="55">
        <v>0.9970017671585083</v>
      </c>
      <c r="AJ113" s="56">
        <v>1</v>
      </c>
      <c r="AK113" s="57">
        <v>72</v>
      </c>
      <c r="AL113" s="58">
        <v>18345457</v>
      </c>
      <c r="AM113" s="59">
        <v>115</v>
      </c>
      <c r="AN113" s="60">
        <v>89</v>
      </c>
      <c r="AO113" s="61">
        <v>254798.01388888888</v>
      </c>
      <c r="AP113" s="58">
        <v>235250</v>
      </c>
      <c r="AQ113" s="59">
        <v>92.236114501953125</v>
      </c>
      <c r="AR113" s="59">
        <v>72.5</v>
      </c>
      <c r="AS113" s="62">
        <v>0.9996715784072876</v>
      </c>
      <c r="AT113" s="62">
        <v>1</v>
      </c>
      <c r="AU113" s="62">
        <v>0.99091571569442749</v>
      </c>
      <c r="AV113" s="63">
        <v>1</v>
      </c>
      <c r="AW113" s="58">
        <v>269216</v>
      </c>
      <c r="AX113" s="58">
        <v>242500</v>
      </c>
      <c r="AY113" s="61">
        <v>244502.8426966292</v>
      </c>
      <c r="AZ113" s="58">
        <v>232900</v>
      </c>
      <c r="BA113" s="59">
        <v>80.146064758300781</v>
      </c>
      <c r="BB113" s="59">
        <v>55</v>
      </c>
      <c r="BC113" s="62">
        <v>0.99785858392715454</v>
      </c>
      <c r="BD113" s="63">
        <v>1</v>
      </c>
    </row>
    <row r="114" spans="1:56" x14ac:dyDescent="0.3">
      <c r="A114" s="47">
        <v>42095</v>
      </c>
      <c r="B114" s="48">
        <v>13</v>
      </c>
      <c r="C114" s="49">
        <v>68</v>
      </c>
      <c r="D114" s="50">
        <v>4.4347825050354004</v>
      </c>
      <c r="E114" s="49">
        <v>27</v>
      </c>
      <c r="F114" s="49">
        <v>22</v>
      </c>
      <c r="G114" s="49">
        <v>39</v>
      </c>
      <c r="H114" s="51">
        <v>3031933</v>
      </c>
      <c r="I114" s="52">
        <v>233225.61538461538</v>
      </c>
      <c r="J114" s="53">
        <v>233000</v>
      </c>
      <c r="K114" s="54">
        <v>84</v>
      </c>
      <c r="L114" s="54">
        <v>54</v>
      </c>
      <c r="M114" s="55">
        <v>1.0024936199188232</v>
      </c>
      <c r="N114" s="55">
        <v>1</v>
      </c>
      <c r="O114" s="55">
        <v>0.99832874536514282</v>
      </c>
      <c r="P114" s="56">
        <v>1</v>
      </c>
      <c r="Q114" s="52">
        <v>279759.26470588235</v>
      </c>
      <c r="R114" s="53">
        <v>260700</v>
      </c>
      <c r="S114" s="54">
        <v>92.617645263671875</v>
      </c>
      <c r="T114" s="54">
        <v>56.5</v>
      </c>
      <c r="U114" s="55">
        <v>0.99640142917633057</v>
      </c>
      <c r="V114" s="56">
        <v>1</v>
      </c>
      <c r="W114" s="53">
        <v>306610</v>
      </c>
      <c r="X114" s="53">
        <v>267000</v>
      </c>
      <c r="Y114" s="52">
        <v>226217.31818181818</v>
      </c>
      <c r="Z114" s="53">
        <v>212450</v>
      </c>
      <c r="AA114" s="54">
        <v>78.181816101074219</v>
      </c>
      <c r="AB114" s="54">
        <v>43</v>
      </c>
      <c r="AC114" s="55">
        <v>0.9970824122428894</v>
      </c>
      <c r="AD114" s="56">
        <v>0.99807620048522949</v>
      </c>
      <c r="AE114" s="52">
        <v>243866.41025641025</v>
      </c>
      <c r="AF114" s="53">
        <v>224950</v>
      </c>
      <c r="AG114" s="54">
        <v>72.846153259277344</v>
      </c>
      <c r="AH114" s="54">
        <v>50</v>
      </c>
      <c r="AI114" s="55">
        <v>0.99403661489486694</v>
      </c>
      <c r="AJ114" s="56">
        <v>1</v>
      </c>
      <c r="AK114" s="57">
        <v>42</v>
      </c>
      <c r="AL114" s="58">
        <v>11087550</v>
      </c>
      <c r="AM114" s="59">
        <v>100</v>
      </c>
      <c r="AN114" s="60">
        <v>74</v>
      </c>
      <c r="AO114" s="61">
        <v>263989.28571428574</v>
      </c>
      <c r="AP114" s="58">
        <v>244875</v>
      </c>
      <c r="AQ114" s="59">
        <v>95.214286804199219</v>
      </c>
      <c r="AR114" s="59">
        <v>92</v>
      </c>
      <c r="AS114" s="62">
        <v>0.99862253665924072</v>
      </c>
      <c r="AT114" s="62">
        <v>1</v>
      </c>
      <c r="AU114" s="62">
        <v>0.99031955003738403</v>
      </c>
      <c r="AV114" s="63">
        <v>1</v>
      </c>
      <c r="AW114" s="58">
        <v>272384.92</v>
      </c>
      <c r="AX114" s="58">
        <v>244400</v>
      </c>
      <c r="AY114" s="61">
        <v>247977.20270270269</v>
      </c>
      <c r="AZ114" s="58">
        <v>227000</v>
      </c>
      <c r="BA114" s="59">
        <v>70.608108520507813</v>
      </c>
      <c r="BB114" s="59">
        <v>50</v>
      </c>
      <c r="BC114" s="62">
        <v>0.99921500682830811</v>
      </c>
      <c r="BD114" s="63">
        <v>1</v>
      </c>
    </row>
    <row r="115" spans="1:56" x14ac:dyDescent="0.3">
      <c r="A115" s="47">
        <v>42064</v>
      </c>
      <c r="B115" s="48">
        <v>8</v>
      </c>
      <c r="C115" s="49">
        <v>66</v>
      </c>
      <c r="D115" s="50">
        <v>4.3043479919433594</v>
      </c>
      <c r="E115" s="49">
        <v>34</v>
      </c>
      <c r="F115" s="49">
        <v>24</v>
      </c>
      <c r="G115" s="49">
        <v>35</v>
      </c>
      <c r="H115" s="51">
        <v>1861500</v>
      </c>
      <c r="I115" s="52">
        <v>232687.5</v>
      </c>
      <c r="J115" s="53">
        <v>203750</v>
      </c>
      <c r="K115" s="54">
        <v>78.875</v>
      </c>
      <c r="L115" s="54">
        <v>85.5</v>
      </c>
      <c r="M115" s="55">
        <v>1.0010744333267212</v>
      </c>
      <c r="N115" s="55">
        <v>0.99496448040008545</v>
      </c>
      <c r="O115" s="55">
        <v>1.001187801361084</v>
      </c>
      <c r="P115" s="56">
        <v>0.99541807174682617</v>
      </c>
      <c r="Q115" s="52">
        <v>263639.84848484851</v>
      </c>
      <c r="R115" s="53">
        <v>246400</v>
      </c>
      <c r="S115" s="54">
        <v>82.393936157226563</v>
      </c>
      <c r="T115" s="54">
        <v>50.5</v>
      </c>
      <c r="U115" s="55">
        <v>0.99589157104492188</v>
      </c>
      <c r="V115" s="56">
        <v>1</v>
      </c>
      <c r="W115" s="53">
        <v>257019.11764705883</v>
      </c>
      <c r="X115" s="53">
        <v>240450</v>
      </c>
      <c r="Y115" s="52">
        <v>243712.5</v>
      </c>
      <c r="Z115" s="53">
        <v>233850</v>
      </c>
      <c r="AA115" s="54">
        <v>67.791664123535156</v>
      </c>
      <c r="AB115" s="54">
        <v>52</v>
      </c>
      <c r="AC115" s="55">
        <v>1.0011488199234009</v>
      </c>
      <c r="AD115" s="56">
        <v>1</v>
      </c>
      <c r="AE115" s="52">
        <v>241748.28571428571</v>
      </c>
      <c r="AF115" s="53">
        <v>224950</v>
      </c>
      <c r="AG115" s="54">
        <v>72.5142822265625</v>
      </c>
      <c r="AH115" s="54">
        <v>54</v>
      </c>
      <c r="AI115" s="55">
        <v>0.99766093492507935</v>
      </c>
      <c r="AJ115" s="56">
        <v>1</v>
      </c>
      <c r="AK115" s="57">
        <v>29</v>
      </c>
      <c r="AL115" s="58">
        <v>8055617</v>
      </c>
      <c r="AM115" s="59">
        <v>73</v>
      </c>
      <c r="AN115" s="60">
        <v>52</v>
      </c>
      <c r="AO115" s="61">
        <v>277779.89655172412</v>
      </c>
      <c r="AP115" s="58">
        <v>250000</v>
      </c>
      <c r="AQ115" s="59">
        <v>100.24137878417969</v>
      </c>
      <c r="AR115" s="59">
        <v>102</v>
      </c>
      <c r="AS115" s="62">
        <v>0.99688720703125</v>
      </c>
      <c r="AT115" s="62">
        <v>1</v>
      </c>
      <c r="AU115" s="62">
        <v>0.9867292046546936</v>
      </c>
      <c r="AV115" s="63">
        <v>1</v>
      </c>
      <c r="AW115" s="58">
        <v>259726.32876712328</v>
      </c>
      <c r="AX115" s="58">
        <v>235000</v>
      </c>
      <c r="AY115" s="61">
        <v>257183.30769230769</v>
      </c>
      <c r="AZ115" s="58">
        <v>236850</v>
      </c>
      <c r="BA115" s="59">
        <v>67.403846740722656</v>
      </c>
      <c r="BB115" s="59">
        <v>52</v>
      </c>
      <c r="BC115" s="62">
        <v>1.0001171827316284</v>
      </c>
      <c r="BD115" s="63">
        <v>1</v>
      </c>
    </row>
    <row r="116" spans="1:56" x14ac:dyDescent="0.3">
      <c r="A116" s="47">
        <v>42036</v>
      </c>
      <c r="B116" s="48">
        <v>11</v>
      </c>
      <c r="C116" s="49">
        <v>62</v>
      </c>
      <c r="D116" s="50">
        <v>3.957446813583374</v>
      </c>
      <c r="E116" s="49">
        <v>13</v>
      </c>
      <c r="F116" s="49">
        <v>17</v>
      </c>
      <c r="G116" s="49">
        <v>18</v>
      </c>
      <c r="H116" s="51">
        <v>3261817</v>
      </c>
      <c r="I116" s="52">
        <v>296528.81818181818</v>
      </c>
      <c r="J116" s="53">
        <v>264900</v>
      </c>
      <c r="K116" s="54">
        <v>94.272727966308594</v>
      </c>
      <c r="L116" s="54">
        <v>102</v>
      </c>
      <c r="M116" s="55">
        <v>1.004621148109436</v>
      </c>
      <c r="N116" s="55">
        <v>1</v>
      </c>
      <c r="O116" s="55">
        <v>1.0040665864944458</v>
      </c>
      <c r="P116" s="56">
        <v>1</v>
      </c>
      <c r="Q116" s="52">
        <v>255045.64516129033</v>
      </c>
      <c r="R116" s="53">
        <v>242400</v>
      </c>
      <c r="S116" s="54">
        <v>107.24193572998047</v>
      </c>
      <c r="T116" s="54">
        <v>103</v>
      </c>
      <c r="U116" s="55">
        <v>0.99569207429885864</v>
      </c>
      <c r="V116" s="56">
        <v>1</v>
      </c>
      <c r="W116" s="53">
        <v>245371</v>
      </c>
      <c r="X116" s="53">
        <v>229000</v>
      </c>
      <c r="Y116" s="52">
        <v>248334.88235294117</v>
      </c>
      <c r="Z116" s="53">
        <v>217950</v>
      </c>
      <c r="AA116" s="54">
        <v>53.764705657958984</v>
      </c>
      <c r="AB116" s="54">
        <v>35</v>
      </c>
      <c r="AC116" s="55">
        <v>1.0051004886627197</v>
      </c>
      <c r="AD116" s="56">
        <v>1</v>
      </c>
      <c r="AE116" s="52">
        <v>253149.44444444444</v>
      </c>
      <c r="AF116" s="53">
        <v>216425</v>
      </c>
      <c r="AG116" s="54">
        <v>63.833332061767578</v>
      </c>
      <c r="AH116" s="54">
        <v>33.5</v>
      </c>
      <c r="AI116" s="55">
        <v>0.99784767627716064</v>
      </c>
      <c r="AJ116" s="56">
        <v>1</v>
      </c>
      <c r="AK116" s="57">
        <v>21</v>
      </c>
      <c r="AL116" s="58">
        <v>6194117</v>
      </c>
      <c r="AM116" s="59">
        <v>39</v>
      </c>
      <c r="AN116" s="60">
        <v>28</v>
      </c>
      <c r="AO116" s="61">
        <v>294957.95238095237</v>
      </c>
      <c r="AP116" s="58">
        <v>253900</v>
      </c>
      <c r="AQ116" s="59">
        <v>108.38095092773438</v>
      </c>
      <c r="AR116" s="59">
        <v>111</v>
      </c>
      <c r="AS116" s="62">
        <v>0.995292067527771</v>
      </c>
      <c r="AT116" s="62">
        <v>1</v>
      </c>
      <c r="AU116" s="62">
        <v>0.98122113943099976</v>
      </c>
      <c r="AV116" s="63">
        <v>1</v>
      </c>
      <c r="AW116" s="58">
        <v>262086.46153846153</v>
      </c>
      <c r="AX116" s="58">
        <v>234800</v>
      </c>
      <c r="AY116" s="61">
        <v>268729.71428571426</v>
      </c>
      <c r="AZ116" s="58">
        <v>241800</v>
      </c>
      <c r="BA116" s="59">
        <v>67.071426391601563</v>
      </c>
      <c r="BB116" s="59">
        <v>51</v>
      </c>
      <c r="BC116" s="62">
        <v>0.99923306703567505</v>
      </c>
      <c r="BD116" s="63">
        <v>1</v>
      </c>
    </row>
    <row r="117" spans="1:56" x14ac:dyDescent="0.3">
      <c r="A117" s="47">
        <v>42005</v>
      </c>
      <c r="B117" s="48">
        <v>10</v>
      </c>
      <c r="C117" s="49">
        <v>61</v>
      </c>
      <c r="D117" s="50">
        <v>3.7538461685180664</v>
      </c>
      <c r="E117" s="49">
        <v>26</v>
      </c>
      <c r="F117" s="49">
        <v>11</v>
      </c>
      <c r="G117" s="49">
        <v>17</v>
      </c>
      <c r="H117" s="51">
        <v>2932300</v>
      </c>
      <c r="I117" s="52">
        <v>293230</v>
      </c>
      <c r="J117" s="53">
        <v>246750</v>
      </c>
      <c r="K117" s="54">
        <v>123.90000152587891</v>
      </c>
      <c r="L117" s="54">
        <v>137</v>
      </c>
      <c r="M117" s="55">
        <v>0.98503011465072632</v>
      </c>
      <c r="N117" s="55">
        <v>0.98882710933685303</v>
      </c>
      <c r="O117" s="55">
        <v>0.95609110593795776</v>
      </c>
      <c r="P117" s="56">
        <v>0.95732104778289795</v>
      </c>
      <c r="Q117" s="52">
        <v>257688.19672131148</v>
      </c>
      <c r="R117" s="53">
        <v>241900</v>
      </c>
      <c r="S117" s="54">
        <v>97.08197021484375</v>
      </c>
      <c r="T117" s="54">
        <v>92</v>
      </c>
      <c r="U117" s="55">
        <v>0.99773621559143066</v>
      </c>
      <c r="V117" s="56">
        <v>1</v>
      </c>
      <c r="W117" s="53">
        <v>270444.19230769231</v>
      </c>
      <c r="X117" s="53">
        <v>238900</v>
      </c>
      <c r="Y117" s="52">
        <v>300249</v>
      </c>
      <c r="Z117" s="53">
        <v>251900</v>
      </c>
      <c r="AA117" s="54">
        <v>87.636360168457031</v>
      </c>
      <c r="AB117" s="54">
        <v>95</v>
      </c>
      <c r="AC117" s="55">
        <v>0.990165114402771</v>
      </c>
      <c r="AD117" s="56">
        <v>1</v>
      </c>
      <c r="AE117" s="52">
        <v>299762.9411764706</v>
      </c>
      <c r="AF117" s="53">
        <v>259900</v>
      </c>
      <c r="AG117" s="54">
        <v>98.470588684082031</v>
      </c>
      <c r="AH117" s="54">
        <v>102</v>
      </c>
      <c r="AI117" s="55">
        <v>0.99594491720199585</v>
      </c>
      <c r="AJ117" s="56">
        <v>1</v>
      </c>
      <c r="AK117" s="57">
        <v>10</v>
      </c>
      <c r="AL117" s="58">
        <v>2932300</v>
      </c>
      <c r="AM117" s="59">
        <v>26</v>
      </c>
      <c r="AN117" s="60">
        <v>11</v>
      </c>
      <c r="AO117" s="61">
        <v>293230</v>
      </c>
      <c r="AP117" s="58">
        <v>246750</v>
      </c>
      <c r="AQ117" s="59">
        <v>123.90000152587891</v>
      </c>
      <c r="AR117" s="59">
        <v>137</v>
      </c>
      <c r="AS117" s="62">
        <v>0.98503011465072632</v>
      </c>
      <c r="AT117" s="62">
        <v>0.98882710933685303</v>
      </c>
      <c r="AU117" s="62">
        <v>0.95609110593795776</v>
      </c>
      <c r="AV117" s="63">
        <v>0.95732104778289795</v>
      </c>
      <c r="AW117" s="58">
        <v>270444.19230769231</v>
      </c>
      <c r="AX117" s="58">
        <v>238900</v>
      </c>
      <c r="AY117" s="61">
        <v>300249</v>
      </c>
      <c r="AZ117" s="58">
        <v>251900</v>
      </c>
      <c r="BA117" s="59">
        <v>87.636360168457031</v>
      </c>
      <c r="BB117" s="59">
        <v>95</v>
      </c>
      <c r="BC117" s="62">
        <v>0.990165114402771</v>
      </c>
      <c r="BD117" s="63">
        <v>1</v>
      </c>
    </row>
    <row r="118" spans="1:56" x14ac:dyDescent="0.3">
      <c r="A118" s="47">
        <v>41974</v>
      </c>
      <c r="B118" s="48">
        <v>13</v>
      </c>
      <c r="C118" s="49">
        <v>61</v>
      </c>
      <c r="D118" s="50">
        <v>3.7731959819793701</v>
      </c>
      <c r="E118" s="49">
        <v>14</v>
      </c>
      <c r="F118" s="49">
        <v>15</v>
      </c>
      <c r="G118" s="49">
        <v>16</v>
      </c>
      <c r="H118" s="51">
        <v>3016988</v>
      </c>
      <c r="I118" s="52">
        <v>232076</v>
      </c>
      <c r="J118" s="53">
        <v>235000</v>
      </c>
      <c r="K118" s="54">
        <v>50.846153259277344</v>
      </c>
      <c r="L118" s="54">
        <v>31</v>
      </c>
      <c r="M118" s="55">
        <v>0.98902374505996704</v>
      </c>
      <c r="N118" s="55">
        <v>0.99624842405319214</v>
      </c>
      <c r="O118" s="55">
        <v>0.9831615686416626</v>
      </c>
      <c r="P118" s="56">
        <v>1</v>
      </c>
      <c r="Q118" s="52">
        <v>263490.49180327868</v>
      </c>
      <c r="R118" s="53">
        <v>243700</v>
      </c>
      <c r="S118" s="54">
        <v>96.180328369140625</v>
      </c>
      <c r="T118" s="54">
        <v>85</v>
      </c>
      <c r="U118" s="55">
        <v>1.0004168748855591</v>
      </c>
      <c r="V118" s="56">
        <v>1</v>
      </c>
      <c r="W118" s="53">
        <v>259218.57142857142</v>
      </c>
      <c r="X118" s="53">
        <v>241300</v>
      </c>
      <c r="Y118" s="52">
        <v>287314</v>
      </c>
      <c r="Z118" s="53">
        <v>259900</v>
      </c>
      <c r="AA118" s="54">
        <v>103.66666412353516</v>
      </c>
      <c r="AB118" s="54">
        <v>102</v>
      </c>
      <c r="AC118" s="55">
        <v>0.98148107528686523</v>
      </c>
      <c r="AD118" s="56">
        <v>0.99083620309829712</v>
      </c>
      <c r="AE118" s="52">
        <v>276265.625</v>
      </c>
      <c r="AF118" s="53">
        <v>244400</v>
      </c>
      <c r="AG118" s="54">
        <v>102.8125</v>
      </c>
      <c r="AH118" s="54">
        <v>108.5</v>
      </c>
      <c r="AI118" s="55">
        <v>0.98128706216812134</v>
      </c>
      <c r="AJ118" s="56">
        <v>1</v>
      </c>
      <c r="AK118" s="57">
        <v>194</v>
      </c>
      <c r="AL118" s="58">
        <v>46836062</v>
      </c>
      <c r="AM118" s="59">
        <v>232</v>
      </c>
      <c r="AN118" s="60">
        <v>191</v>
      </c>
      <c r="AO118" s="61">
        <v>241423</v>
      </c>
      <c r="AP118" s="58">
        <v>231250</v>
      </c>
      <c r="AQ118" s="59">
        <v>103.273193359375</v>
      </c>
      <c r="AR118" s="59">
        <v>74.5</v>
      </c>
      <c r="AS118" s="62">
        <v>0.99898242950439453</v>
      </c>
      <c r="AT118" s="62">
        <v>1</v>
      </c>
      <c r="AU118" s="62">
        <v>0.99575626850128174</v>
      </c>
      <c r="AV118" s="63">
        <v>1</v>
      </c>
      <c r="AW118" s="58">
        <v>250970.91810344829</v>
      </c>
      <c r="AX118" s="58">
        <v>234850</v>
      </c>
      <c r="AY118" s="61">
        <v>245058.8115183246</v>
      </c>
      <c r="AZ118" s="58">
        <v>234000</v>
      </c>
      <c r="BA118" s="59">
        <v>104.41361236572266</v>
      </c>
      <c r="BB118" s="59">
        <v>80</v>
      </c>
      <c r="BC118" s="62">
        <v>0.99439889192581177</v>
      </c>
      <c r="BD118" s="63">
        <v>1</v>
      </c>
    </row>
    <row r="119" spans="1:56" x14ac:dyDescent="0.3">
      <c r="A119" s="47">
        <v>41944</v>
      </c>
      <c r="B119" s="48">
        <v>9</v>
      </c>
      <c r="C119" s="49">
        <v>70</v>
      </c>
      <c r="D119" s="50">
        <v>4.4210529327392578</v>
      </c>
      <c r="E119" s="49">
        <v>14</v>
      </c>
      <c r="F119" s="49">
        <v>6</v>
      </c>
      <c r="G119" s="49">
        <v>14</v>
      </c>
      <c r="H119" s="51">
        <v>2264125</v>
      </c>
      <c r="I119" s="52">
        <v>251569.44444444444</v>
      </c>
      <c r="J119" s="53">
        <v>215000</v>
      </c>
      <c r="K119" s="54">
        <v>40.333332061767578</v>
      </c>
      <c r="L119" s="54">
        <v>28</v>
      </c>
      <c r="M119" s="55">
        <v>0.99219483137130737</v>
      </c>
      <c r="N119" s="55">
        <v>1</v>
      </c>
      <c r="O119" s="55">
        <v>0.98247694969177246</v>
      </c>
      <c r="P119" s="56">
        <v>1</v>
      </c>
      <c r="Q119" s="52">
        <v>267656.85714285716</v>
      </c>
      <c r="R119" s="53">
        <v>247000</v>
      </c>
      <c r="S119" s="54">
        <v>96.185714721679688</v>
      </c>
      <c r="T119" s="54">
        <v>81</v>
      </c>
      <c r="U119" s="55">
        <v>0.9960055947303772</v>
      </c>
      <c r="V119" s="56">
        <v>1</v>
      </c>
      <c r="W119" s="53">
        <v>258864.28571428571</v>
      </c>
      <c r="X119" s="53">
        <v>249400</v>
      </c>
      <c r="Y119" s="52">
        <v>224283.33333333334</v>
      </c>
      <c r="Z119" s="53">
        <v>209450</v>
      </c>
      <c r="AA119" s="54">
        <v>55.833332061767578</v>
      </c>
      <c r="AB119" s="54">
        <v>41</v>
      </c>
      <c r="AC119" s="55">
        <v>0.98019576072692871</v>
      </c>
      <c r="AD119" s="56">
        <v>0.99812424182891846</v>
      </c>
      <c r="AE119" s="52">
        <v>243350</v>
      </c>
      <c r="AF119" s="53">
        <v>236450</v>
      </c>
      <c r="AG119" s="54">
        <v>66.5</v>
      </c>
      <c r="AH119" s="54">
        <v>42</v>
      </c>
      <c r="AI119" s="55">
        <v>0.98660778999328613</v>
      </c>
      <c r="AJ119" s="56">
        <v>1</v>
      </c>
      <c r="AK119" s="57">
        <v>181</v>
      </c>
      <c r="AL119" s="58">
        <v>43819074</v>
      </c>
      <c r="AM119" s="59">
        <v>218</v>
      </c>
      <c r="AN119" s="60">
        <v>176</v>
      </c>
      <c r="AO119" s="61">
        <v>242094.33149171271</v>
      </c>
      <c r="AP119" s="58">
        <v>230500</v>
      </c>
      <c r="AQ119" s="59">
        <v>107.03867340087891</v>
      </c>
      <c r="AR119" s="59">
        <v>78</v>
      </c>
      <c r="AS119" s="62">
        <v>0.99969768524169922</v>
      </c>
      <c r="AT119" s="62">
        <v>1</v>
      </c>
      <c r="AU119" s="62">
        <v>0.99666088819503784</v>
      </c>
      <c r="AV119" s="63">
        <v>1</v>
      </c>
      <c r="AW119" s="58">
        <v>250441.25229357797</v>
      </c>
      <c r="AX119" s="58">
        <v>234650</v>
      </c>
      <c r="AY119" s="61">
        <v>241457.51704545456</v>
      </c>
      <c r="AZ119" s="58">
        <v>229950</v>
      </c>
      <c r="BA119" s="59">
        <v>104.47727203369141</v>
      </c>
      <c r="BB119" s="59">
        <v>77.5</v>
      </c>
      <c r="BC119" s="62">
        <v>0.99549984931945801</v>
      </c>
      <c r="BD119" s="63">
        <v>1</v>
      </c>
    </row>
    <row r="120" spans="1:56" x14ac:dyDescent="0.3">
      <c r="A120" s="47">
        <v>41913</v>
      </c>
      <c r="B120" s="48">
        <v>23</v>
      </c>
      <c r="C120" s="49">
        <v>66</v>
      </c>
      <c r="D120" s="50">
        <v>4.1465969085693359</v>
      </c>
      <c r="E120" s="49">
        <v>20</v>
      </c>
      <c r="F120" s="49">
        <v>15</v>
      </c>
      <c r="G120" s="49">
        <v>20</v>
      </c>
      <c r="H120" s="51">
        <v>5760304</v>
      </c>
      <c r="I120" s="52">
        <v>250448</v>
      </c>
      <c r="J120" s="53">
        <v>227000</v>
      </c>
      <c r="K120" s="54">
        <v>77.826087951660156</v>
      </c>
      <c r="L120" s="54">
        <v>57</v>
      </c>
      <c r="M120" s="55">
        <v>0.99756699800491333</v>
      </c>
      <c r="N120" s="55">
        <v>1</v>
      </c>
      <c r="O120" s="55">
        <v>0.99185276031494141</v>
      </c>
      <c r="P120" s="56">
        <v>1</v>
      </c>
      <c r="Q120" s="52">
        <v>276305.90909090912</v>
      </c>
      <c r="R120" s="53">
        <v>244950</v>
      </c>
      <c r="S120" s="54">
        <v>86.424240112304688</v>
      </c>
      <c r="T120" s="54">
        <v>67</v>
      </c>
      <c r="U120" s="55">
        <v>0.99097359180450439</v>
      </c>
      <c r="V120" s="56">
        <v>1</v>
      </c>
      <c r="W120" s="53">
        <v>232214.5</v>
      </c>
      <c r="X120" s="53">
        <v>239400</v>
      </c>
      <c r="Y120" s="52">
        <v>278324.26666666666</v>
      </c>
      <c r="Z120" s="53">
        <v>227000</v>
      </c>
      <c r="AA120" s="54">
        <v>55.133335113525391</v>
      </c>
      <c r="AB120" s="54">
        <v>30</v>
      </c>
      <c r="AC120" s="55">
        <v>0.98972171545028687</v>
      </c>
      <c r="AD120" s="56">
        <v>1</v>
      </c>
      <c r="AE120" s="52">
        <v>254905</v>
      </c>
      <c r="AF120" s="53">
        <v>231000</v>
      </c>
      <c r="AG120" s="54">
        <v>68.849998474121094</v>
      </c>
      <c r="AH120" s="54">
        <v>29</v>
      </c>
      <c r="AI120" s="55">
        <v>0.99275732040405273</v>
      </c>
      <c r="AJ120" s="56">
        <v>1</v>
      </c>
      <c r="AK120" s="57">
        <v>172</v>
      </c>
      <c r="AL120" s="58">
        <v>41554949</v>
      </c>
      <c r="AM120" s="59">
        <v>204</v>
      </c>
      <c r="AN120" s="60">
        <v>170</v>
      </c>
      <c r="AO120" s="61">
        <v>241598.54069767441</v>
      </c>
      <c r="AP120" s="58">
        <v>232000</v>
      </c>
      <c r="AQ120" s="59">
        <v>110.52906799316406</v>
      </c>
      <c r="AR120" s="59">
        <v>87.5</v>
      </c>
      <c r="AS120" s="62">
        <v>1.0000902414321899</v>
      </c>
      <c r="AT120" s="62">
        <v>1</v>
      </c>
      <c r="AU120" s="62">
        <v>0.99740302562713623</v>
      </c>
      <c r="AV120" s="63">
        <v>1</v>
      </c>
      <c r="AW120" s="58">
        <v>249863.20098039217</v>
      </c>
      <c r="AX120" s="58">
        <v>230375</v>
      </c>
      <c r="AY120" s="61">
        <v>242063.66470588234</v>
      </c>
      <c r="AZ120" s="58">
        <v>229950</v>
      </c>
      <c r="BA120" s="59">
        <v>106.19411468505859</v>
      </c>
      <c r="BB120" s="59">
        <v>79</v>
      </c>
      <c r="BC120" s="62">
        <v>0.9960399866104126</v>
      </c>
      <c r="BD120" s="63">
        <v>1</v>
      </c>
    </row>
    <row r="121" spans="1:56" x14ac:dyDescent="0.3">
      <c r="A121" s="47">
        <v>41883</v>
      </c>
      <c r="B121" s="48">
        <v>11</v>
      </c>
      <c r="C121" s="49">
        <v>61</v>
      </c>
      <c r="D121" s="50">
        <v>4.2312135696411133</v>
      </c>
      <c r="E121" s="49">
        <v>26</v>
      </c>
      <c r="F121" s="49">
        <v>14</v>
      </c>
      <c r="G121" s="49">
        <v>27</v>
      </c>
      <c r="H121" s="51">
        <v>2449053</v>
      </c>
      <c r="I121" s="52">
        <v>222641.18181818182</v>
      </c>
      <c r="J121" s="53">
        <v>224960</v>
      </c>
      <c r="K121" s="54">
        <v>74.818183898925781</v>
      </c>
      <c r="L121" s="54">
        <v>46</v>
      </c>
      <c r="M121" s="55">
        <v>1.0063772201538086</v>
      </c>
      <c r="N121" s="55">
        <v>1</v>
      </c>
      <c r="O121" s="55">
        <v>1.0010613203048706</v>
      </c>
      <c r="P121" s="56">
        <v>1</v>
      </c>
      <c r="Q121" s="52">
        <v>281255.08196721313</v>
      </c>
      <c r="R121" s="53">
        <v>243700</v>
      </c>
      <c r="S121" s="54">
        <v>85.540985107421875</v>
      </c>
      <c r="T121" s="54">
        <v>65</v>
      </c>
      <c r="U121" s="55">
        <v>0.99160712957382202</v>
      </c>
      <c r="V121" s="56">
        <v>1</v>
      </c>
      <c r="W121" s="53">
        <v>278386.61538461538</v>
      </c>
      <c r="X121" s="53">
        <v>233500</v>
      </c>
      <c r="Y121" s="52">
        <v>237717</v>
      </c>
      <c r="Z121" s="53">
        <v>236500</v>
      </c>
      <c r="AA121" s="54">
        <v>69.428573608398438</v>
      </c>
      <c r="AB121" s="54">
        <v>65.5</v>
      </c>
      <c r="AC121" s="55">
        <v>0.99176925420761108</v>
      </c>
      <c r="AD121" s="56">
        <v>1</v>
      </c>
      <c r="AE121" s="52">
        <v>246175.88888888888</v>
      </c>
      <c r="AF121" s="53">
        <v>239000</v>
      </c>
      <c r="AG121" s="54">
        <v>79.518516540527344</v>
      </c>
      <c r="AH121" s="54">
        <v>64</v>
      </c>
      <c r="AI121" s="55">
        <v>0.99192321300506592</v>
      </c>
      <c r="AJ121" s="56">
        <v>1</v>
      </c>
      <c r="AK121" s="57">
        <v>149</v>
      </c>
      <c r="AL121" s="58">
        <v>35794645</v>
      </c>
      <c r="AM121" s="59">
        <v>184</v>
      </c>
      <c r="AN121" s="60">
        <v>155</v>
      </c>
      <c r="AO121" s="61">
        <v>240232.51677852348</v>
      </c>
      <c r="AP121" s="58">
        <v>232000</v>
      </c>
      <c r="AQ121" s="59">
        <v>115.57717895507813</v>
      </c>
      <c r="AR121" s="59">
        <v>94</v>
      </c>
      <c r="AS121" s="62">
        <v>1.0004796981811523</v>
      </c>
      <c r="AT121" s="62">
        <v>1</v>
      </c>
      <c r="AU121" s="62">
        <v>0.9982597827911377</v>
      </c>
      <c r="AV121" s="63">
        <v>1</v>
      </c>
      <c r="AW121" s="58">
        <v>251781.53804347827</v>
      </c>
      <c r="AX121" s="58">
        <v>228500</v>
      </c>
      <c r="AY121" s="61">
        <v>238554.57419354838</v>
      </c>
      <c r="AZ121" s="58">
        <v>231750</v>
      </c>
      <c r="BA121" s="59">
        <v>111.13548278808594</v>
      </c>
      <c r="BB121" s="59">
        <v>90</v>
      </c>
      <c r="BC121" s="62">
        <v>0.99665147066116333</v>
      </c>
      <c r="BD121" s="63">
        <v>1</v>
      </c>
    </row>
    <row r="122" spans="1:56" x14ac:dyDescent="0.3">
      <c r="A122" s="47">
        <v>41852</v>
      </c>
      <c r="B122" s="48">
        <v>17</v>
      </c>
      <c r="C122" s="49">
        <v>59</v>
      </c>
      <c r="D122" s="50">
        <v>3.9333333969116211</v>
      </c>
      <c r="E122" s="49">
        <v>18</v>
      </c>
      <c r="F122" s="49">
        <v>16</v>
      </c>
      <c r="G122" s="49">
        <v>19</v>
      </c>
      <c r="H122" s="51">
        <v>4462500</v>
      </c>
      <c r="I122" s="52">
        <v>262500</v>
      </c>
      <c r="J122" s="53">
        <v>243000</v>
      </c>
      <c r="K122" s="54">
        <v>130.11764526367188</v>
      </c>
      <c r="L122" s="54">
        <v>110</v>
      </c>
      <c r="M122" s="55">
        <v>1.0016458034515381</v>
      </c>
      <c r="N122" s="55">
        <v>1</v>
      </c>
      <c r="O122" s="55">
        <v>0.98437923192977905</v>
      </c>
      <c r="P122" s="56">
        <v>1</v>
      </c>
      <c r="Q122" s="52">
        <v>274823.05084745761</v>
      </c>
      <c r="R122" s="53">
        <v>244900</v>
      </c>
      <c r="S122" s="54">
        <v>81.305084228515625</v>
      </c>
      <c r="T122" s="54">
        <v>66</v>
      </c>
      <c r="U122" s="55">
        <v>0.99169039726257324</v>
      </c>
      <c r="V122" s="56">
        <v>1</v>
      </c>
      <c r="W122" s="53">
        <v>252475.55555555556</v>
      </c>
      <c r="X122" s="53">
        <v>230225</v>
      </c>
      <c r="Y122" s="52">
        <v>228984.9375</v>
      </c>
      <c r="Z122" s="53">
        <v>218980</v>
      </c>
      <c r="AA122" s="54">
        <v>111.5625</v>
      </c>
      <c r="AB122" s="54">
        <v>73.5</v>
      </c>
      <c r="AC122" s="55">
        <v>0.97378230094909668</v>
      </c>
      <c r="AD122" s="56">
        <v>0.98634481430053711</v>
      </c>
      <c r="AE122" s="52">
        <v>246218.89473684211</v>
      </c>
      <c r="AF122" s="53">
        <v>229000</v>
      </c>
      <c r="AG122" s="54">
        <v>89.210525512695313</v>
      </c>
      <c r="AH122" s="54">
        <v>70</v>
      </c>
      <c r="AI122" s="55">
        <v>0.98936545848846436</v>
      </c>
      <c r="AJ122" s="56">
        <v>1</v>
      </c>
      <c r="AK122" s="57">
        <v>138</v>
      </c>
      <c r="AL122" s="58">
        <v>33345592</v>
      </c>
      <c r="AM122" s="59">
        <v>158</v>
      </c>
      <c r="AN122" s="60">
        <v>141</v>
      </c>
      <c r="AO122" s="61">
        <v>241634.72463768115</v>
      </c>
      <c r="AP122" s="58">
        <v>234725</v>
      </c>
      <c r="AQ122" s="59">
        <v>118.82608795166016</v>
      </c>
      <c r="AR122" s="59">
        <v>97</v>
      </c>
      <c r="AS122" s="62">
        <v>1.0000096559524536</v>
      </c>
      <c r="AT122" s="62">
        <v>1</v>
      </c>
      <c r="AU122" s="62">
        <v>0.99803650379180908</v>
      </c>
      <c r="AV122" s="63">
        <v>1</v>
      </c>
      <c r="AW122" s="58">
        <v>247403.48734177215</v>
      </c>
      <c r="AX122" s="58">
        <v>228500</v>
      </c>
      <c r="AY122" s="61">
        <v>238637.73758865247</v>
      </c>
      <c r="AZ122" s="58">
        <v>230000</v>
      </c>
      <c r="BA122" s="59">
        <v>115.27659606933594</v>
      </c>
      <c r="BB122" s="59">
        <v>94</v>
      </c>
      <c r="BC122" s="62">
        <v>0.99713623523712158</v>
      </c>
      <c r="BD122" s="63">
        <v>1</v>
      </c>
    </row>
    <row r="123" spans="1:56" x14ac:dyDescent="0.3">
      <c r="A123" s="47">
        <v>41821</v>
      </c>
      <c r="B123" s="48">
        <v>22</v>
      </c>
      <c r="C123" s="49">
        <v>71</v>
      </c>
      <c r="D123" s="50">
        <v>4.8409090042114258</v>
      </c>
      <c r="E123" s="49">
        <v>18</v>
      </c>
      <c r="F123" s="49">
        <v>16</v>
      </c>
      <c r="G123" s="49">
        <v>21</v>
      </c>
      <c r="H123" s="51">
        <v>5734380</v>
      </c>
      <c r="I123" s="52">
        <v>260653.63636363635</v>
      </c>
      <c r="J123" s="53">
        <v>241000</v>
      </c>
      <c r="K123" s="54">
        <v>92.909088134765625</v>
      </c>
      <c r="L123" s="54">
        <v>56.5</v>
      </c>
      <c r="M123" s="55">
        <v>1.0094171762466431</v>
      </c>
      <c r="N123" s="55">
        <v>0.99657535552978516</v>
      </c>
      <c r="O123" s="55">
        <v>1.0125492811203003</v>
      </c>
      <c r="P123" s="56">
        <v>1</v>
      </c>
      <c r="Q123" s="52">
        <v>267456.61971830984</v>
      </c>
      <c r="R123" s="53">
        <v>238800</v>
      </c>
      <c r="S123" s="54">
        <v>99.05633544921875</v>
      </c>
      <c r="T123" s="54">
        <v>83</v>
      </c>
      <c r="U123" s="55">
        <v>0.99332290887832642</v>
      </c>
      <c r="V123" s="56">
        <v>1</v>
      </c>
      <c r="W123" s="53">
        <v>280817.61111111112</v>
      </c>
      <c r="X123" s="53">
        <v>257325</v>
      </c>
      <c r="Y123" s="52">
        <v>244166.6875</v>
      </c>
      <c r="Z123" s="53">
        <v>233325</v>
      </c>
      <c r="AA123" s="54">
        <v>116.625</v>
      </c>
      <c r="AB123" s="54">
        <v>105.5</v>
      </c>
      <c r="AC123" s="55">
        <v>0.9879118800163269</v>
      </c>
      <c r="AD123" s="56">
        <v>0.98863303661346436</v>
      </c>
      <c r="AE123" s="52">
        <v>275464.28571428574</v>
      </c>
      <c r="AF123" s="53">
        <v>254750</v>
      </c>
      <c r="AG123" s="54">
        <v>90.714286804199219</v>
      </c>
      <c r="AH123" s="54">
        <v>63</v>
      </c>
      <c r="AI123" s="55">
        <v>0.98987311124801636</v>
      </c>
      <c r="AJ123" s="56">
        <v>1</v>
      </c>
      <c r="AK123" s="57">
        <v>121</v>
      </c>
      <c r="AL123" s="58">
        <v>28883092</v>
      </c>
      <c r="AM123" s="59">
        <v>140</v>
      </c>
      <c r="AN123" s="60">
        <v>125</v>
      </c>
      <c r="AO123" s="61">
        <v>238703.23966942148</v>
      </c>
      <c r="AP123" s="58">
        <v>233500</v>
      </c>
      <c r="AQ123" s="59">
        <v>117.23966979980469</v>
      </c>
      <c r="AR123" s="59">
        <v>90</v>
      </c>
      <c r="AS123" s="62">
        <v>0.99977982044219971</v>
      </c>
      <c r="AT123" s="62">
        <v>1</v>
      </c>
      <c r="AU123" s="62">
        <v>0.99995529651641846</v>
      </c>
      <c r="AV123" s="63">
        <v>1</v>
      </c>
      <c r="AW123" s="58">
        <v>246751.36428571428</v>
      </c>
      <c r="AX123" s="58">
        <v>228500</v>
      </c>
      <c r="AY123" s="61">
        <v>239873.296</v>
      </c>
      <c r="AZ123" s="58">
        <v>234500</v>
      </c>
      <c r="BA123" s="59">
        <v>115.75199890136719</v>
      </c>
      <c r="BB123" s="59">
        <v>97</v>
      </c>
      <c r="BC123" s="62">
        <v>1.000125527381897</v>
      </c>
      <c r="BD123" s="63">
        <v>1</v>
      </c>
    </row>
    <row r="124" spans="1:56" x14ac:dyDescent="0.3">
      <c r="A124" s="47">
        <v>41791</v>
      </c>
      <c r="B124" s="48">
        <v>23</v>
      </c>
      <c r="C124" s="49">
        <v>64</v>
      </c>
      <c r="D124" s="50">
        <v>4.5443787574768066</v>
      </c>
      <c r="E124" s="49">
        <v>16</v>
      </c>
      <c r="F124" s="49">
        <v>20</v>
      </c>
      <c r="G124" s="49">
        <v>30</v>
      </c>
      <c r="H124" s="51">
        <v>5048348</v>
      </c>
      <c r="I124" s="52">
        <v>219493.39130434784</v>
      </c>
      <c r="J124" s="53">
        <v>219000</v>
      </c>
      <c r="K124" s="54">
        <v>99</v>
      </c>
      <c r="L124" s="54">
        <v>64</v>
      </c>
      <c r="M124" s="55">
        <v>0.99494391679763794</v>
      </c>
      <c r="N124" s="55">
        <v>1</v>
      </c>
      <c r="O124" s="55">
        <v>0.9925992488861084</v>
      </c>
      <c r="P124" s="56">
        <v>1</v>
      </c>
      <c r="Q124" s="52">
        <v>258987.421875</v>
      </c>
      <c r="R124" s="53">
        <v>233950</v>
      </c>
      <c r="S124" s="54">
        <v>92.890625</v>
      </c>
      <c r="T124" s="54">
        <v>61.5</v>
      </c>
      <c r="U124" s="55">
        <v>0.99014568328857422</v>
      </c>
      <c r="V124" s="56">
        <v>1</v>
      </c>
      <c r="W124" s="53">
        <v>243696.25</v>
      </c>
      <c r="X124" s="53">
        <v>239300</v>
      </c>
      <c r="Y124" s="52">
        <v>250370.25</v>
      </c>
      <c r="Z124" s="53">
        <v>230442.5</v>
      </c>
      <c r="AA124" s="54">
        <v>99.699996948242188</v>
      </c>
      <c r="AB124" s="54">
        <v>57</v>
      </c>
      <c r="AC124" s="55">
        <v>1.0056252479553223</v>
      </c>
      <c r="AD124" s="56">
        <v>1</v>
      </c>
      <c r="AE124" s="52">
        <v>259755.5</v>
      </c>
      <c r="AF124" s="53">
        <v>238000</v>
      </c>
      <c r="AG124" s="54">
        <v>81.099998474121094</v>
      </c>
      <c r="AH124" s="54">
        <v>47.5</v>
      </c>
      <c r="AI124" s="55">
        <v>1.0017552375793457</v>
      </c>
      <c r="AJ124" s="56">
        <v>1</v>
      </c>
      <c r="AK124" s="57">
        <v>99</v>
      </c>
      <c r="AL124" s="58">
        <v>23148712</v>
      </c>
      <c r="AM124" s="59">
        <v>122</v>
      </c>
      <c r="AN124" s="60">
        <v>109</v>
      </c>
      <c r="AO124" s="61">
        <v>233825.37373737374</v>
      </c>
      <c r="AP124" s="58">
        <v>232000</v>
      </c>
      <c r="AQ124" s="59">
        <v>122.64646148681641</v>
      </c>
      <c r="AR124" s="59">
        <v>97</v>
      </c>
      <c r="AS124" s="62">
        <v>0.99763816595077515</v>
      </c>
      <c r="AT124" s="62">
        <v>1</v>
      </c>
      <c r="AU124" s="62">
        <v>0.99715662002563477</v>
      </c>
      <c r="AV124" s="63">
        <v>1</v>
      </c>
      <c r="AW124" s="58">
        <v>241725.19672131148</v>
      </c>
      <c r="AX124" s="58">
        <v>227475</v>
      </c>
      <c r="AY124" s="61">
        <v>239243.07339449541</v>
      </c>
      <c r="AZ124" s="58">
        <v>234500</v>
      </c>
      <c r="BA124" s="59">
        <v>115.62385559082031</v>
      </c>
      <c r="BB124" s="59">
        <v>94</v>
      </c>
      <c r="BC124" s="62">
        <v>1.0019183158874512</v>
      </c>
      <c r="BD124" s="63">
        <v>1</v>
      </c>
    </row>
    <row r="125" spans="1:56" x14ac:dyDescent="0.3">
      <c r="A125" s="47">
        <v>41760</v>
      </c>
      <c r="B125" s="48">
        <v>24</v>
      </c>
      <c r="C125" s="49">
        <v>75</v>
      </c>
      <c r="D125" s="50">
        <v>5.5214724540710449</v>
      </c>
      <c r="E125" s="49">
        <v>30</v>
      </c>
      <c r="F125" s="49">
        <v>13</v>
      </c>
      <c r="G125" s="49">
        <v>28</v>
      </c>
      <c r="H125" s="51">
        <v>5832072</v>
      </c>
      <c r="I125" s="52">
        <v>243003</v>
      </c>
      <c r="J125" s="53">
        <v>235750</v>
      </c>
      <c r="K125" s="54">
        <v>101.16666412353516</v>
      </c>
      <c r="L125" s="54">
        <v>75</v>
      </c>
      <c r="M125" s="55">
        <v>0.99400711059570313</v>
      </c>
      <c r="N125" s="55">
        <v>1</v>
      </c>
      <c r="O125" s="55">
        <v>1.0070109367370605</v>
      </c>
      <c r="P125" s="56">
        <v>0.99844777584075928</v>
      </c>
      <c r="Q125" s="52">
        <v>257266.8</v>
      </c>
      <c r="R125" s="53">
        <v>234985</v>
      </c>
      <c r="S125" s="54">
        <v>92.733329772949219</v>
      </c>
      <c r="T125" s="54">
        <v>67</v>
      </c>
      <c r="U125" s="55">
        <v>0.99766659736633301</v>
      </c>
      <c r="V125" s="56">
        <v>1</v>
      </c>
      <c r="W125" s="53">
        <v>249913.16666666666</v>
      </c>
      <c r="X125" s="53">
        <v>232875</v>
      </c>
      <c r="Y125" s="52">
        <v>275161.53846153844</v>
      </c>
      <c r="Z125" s="53">
        <v>238000</v>
      </c>
      <c r="AA125" s="54">
        <v>103.15384674072266</v>
      </c>
      <c r="AB125" s="54">
        <v>99</v>
      </c>
      <c r="AC125" s="55">
        <v>0.98832201957702637</v>
      </c>
      <c r="AD125" s="56">
        <v>0.99248123168945313</v>
      </c>
      <c r="AE125" s="52">
        <v>242201.78571428571</v>
      </c>
      <c r="AF125" s="53">
        <v>231250</v>
      </c>
      <c r="AG125" s="54">
        <v>83</v>
      </c>
      <c r="AH125" s="54">
        <v>53.5</v>
      </c>
      <c r="AI125" s="55">
        <v>0.99900525808334351</v>
      </c>
      <c r="AJ125" s="56">
        <v>1</v>
      </c>
      <c r="AK125" s="57">
        <v>76</v>
      </c>
      <c r="AL125" s="58">
        <v>18100364</v>
      </c>
      <c r="AM125" s="59">
        <v>106</v>
      </c>
      <c r="AN125" s="60">
        <v>89</v>
      </c>
      <c r="AO125" s="61">
        <v>238162.68421052632</v>
      </c>
      <c r="AP125" s="58">
        <v>237500</v>
      </c>
      <c r="AQ125" s="59">
        <v>129.80262756347656</v>
      </c>
      <c r="AR125" s="59">
        <v>102.5</v>
      </c>
      <c r="AS125" s="62">
        <v>0.99845349788665771</v>
      </c>
      <c r="AT125" s="62">
        <v>1</v>
      </c>
      <c r="AU125" s="62">
        <v>0.99853581190109253</v>
      </c>
      <c r="AV125" s="63">
        <v>1</v>
      </c>
      <c r="AW125" s="58">
        <v>241427.67924528301</v>
      </c>
      <c r="AX125" s="58">
        <v>226450</v>
      </c>
      <c r="AY125" s="61">
        <v>236742.58426966291</v>
      </c>
      <c r="AZ125" s="58">
        <v>234500</v>
      </c>
      <c r="BA125" s="59">
        <v>119.20224761962891</v>
      </c>
      <c r="BB125" s="59">
        <v>97</v>
      </c>
      <c r="BC125" s="62">
        <v>1.0010852813720703</v>
      </c>
      <c r="BD125" s="63">
        <v>1</v>
      </c>
    </row>
    <row r="126" spans="1:56" x14ac:dyDescent="0.3">
      <c r="A126" s="47">
        <v>41730</v>
      </c>
      <c r="B126" s="48">
        <v>13</v>
      </c>
      <c r="C126" s="49">
        <v>76</v>
      </c>
      <c r="D126" s="50">
        <v>5.5272727012634277</v>
      </c>
      <c r="E126" s="49">
        <v>19</v>
      </c>
      <c r="F126" s="49">
        <v>28</v>
      </c>
      <c r="G126" s="49">
        <v>36</v>
      </c>
      <c r="H126" s="51">
        <v>2984250</v>
      </c>
      <c r="I126" s="52">
        <v>229557.69230769231</v>
      </c>
      <c r="J126" s="53">
        <v>216950</v>
      </c>
      <c r="K126" s="54">
        <v>125.76923370361328</v>
      </c>
      <c r="L126" s="54">
        <v>90</v>
      </c>
      <c r="M126" s="55">
        <v>0.99471980333328247</v>
      </c>
      <c r="N126" s="55">
        <v>1</v>
      </c>
      <c r="O126" s="55">
        <v>0.98957169055938721</v>
      </c>
      <c r="P126" s="56">
        <v>1</v>
      </c>
      <c r="Q126" s="52">
        <v>250339.60526315789</v>
      </c>
      <c r="R126" s="53">
        <v>233500</v>
      </c>
      <c r="S126" s="54">
        <v>105.01316070556641</v>
      </c>
      <c r="T126" s="54">
        <v>87.5</v>
      </c>
      <c r="U126" s="55">
        <v>0.99589264392852783</v>
      </c>
      <c r="V126" s="56">
        <v>1</v>
      </c>
      <c r="W126" s="53">
        <v>202876.31578947368</v>
      </c>
      <c r="X126" s="53">
        <v>181000</v>
      </c>
      <c r="Y126" s="52">
        <v>230004.28571428571</v>
      </c>
      <c r="Z126" s="53">
        <v>231250</v>
      </c>
      <c r="AA126" s="54">
        <v>91.642860412597656</v>
      </c>
      <c r="AB126" s="54">
        <v>67</v>
      </c>
      <c r="AC126" s="55">
        <v>0.99620896577835083</v>
      </c>
      <c r="AD126" s="56">
        <v>1</v>
      </c>
      <c r="AE126" s="52">
        <v>229541.66666666666</v>
      </c>
      <c r="AF126" s="53">
        <v>226225</v>
      </c>
      <c r="AG126" s="54">
        <v>80.861114501953125</v>
      </c>
      <c r="AH126" s="54">
        <v>57</v>
      </c>
      <c r="AI126" s="55">
        <v>1.0088200569152832</v>
      </c>
      <c r="AJ126" s="56">
        <v>1</v>
      </c>
      <c r="AK126" s="57">
        <v>52</v>
      </c>
      <c r="AL126" s="58">
        <v>12268292</v>
      </c>
      <c r="AM126" s="59">
        <v>76</v>
      </c>
      <c r="AN126" s="60">
        <v>76</v>
      </c>
      <c r="AO126" s="61">
        <v>235928.69230769231</v>
      </c>
      <c r="AP126" s="58">
        <v>239900</v>
      </c>
      <c r="AQ126" s="59">
        <v>143.01922607421875</v>
      </c>
      <c r="AR126" s="59">
        <v>124</v>
      </c>
      <c r="AS126" s="62">
        <v>1.0005056858062744</v>
      </c>
      <c r="AT126" s="62">
        <v>1</v>
      </c>
      <c r="AU126" s="62">
        <v>0.99462425708770752</v>
      </c>
      <c r="AV126" s="63">
        <v>1</v>
      </c>
      <c r="AW126" s="58">
        <v>238078.14473684211</v>
      </c>
      <c r="AX126" s="58">
        <v>224750</v>
      </c>
      <c r="AY126" s="61">
        <v>230170.92105263157</v>
      </c>
      <c r="AZ126" s="58">
        <v>229200</v>
      </c>
      <c r="BA126" s="59">
        <v>121.94736480712891</v>
      </c>
      <c r="BB126" s="59">
        <v>96.5</v>
      </c>
      <c r="BC126" s="62">
        <v>1.0032684803009033</v>
      </c>
      <c r="BD126" s="63">
        <v>1</v>
      </c>
    </row>
    <row r="127" spans="1:56" x14ac:dyDescent="0.3">
      <c r="A127" s="47">
        <v>41699</v>
      </c>
      <c r="B127" s="48">
        <v>12</v>
      </c>
      <c r="C127" s="49">
        <v>74</v>
      </c>
      <c r="D127" s="50">
        <v>5.0742859840393066</v>
      </c>
      <c r="E127" s="49">
        <v>24</v>
      </c>
      <c r="F127" s="49">
        <v>19</v>
      </c>
      <c r="G127" s="49">
        <v>26</v>
      </c>
      <c r="H127" s="51">
        <v>3138505</v>
      </c>
      <c r="I127" s="52">
        <v>261542.08333333334</v>
      </c>
      <c r="J127" s="53">
        <v>252000</v>
      </c>
      <c r="K127" s="54">
        <v>125.75</v>
      </c>
      <c r="L127" s="54">
        <v>72.5</v>
      </c>
      <c r="M127" s="55">
        <v>1.0046110153198242</v>
      </c>
      <c r="N127" s="55">
        <v>1</v>
      </c>
      <c r="O127" s="55">
        <v>1.0068438053131104</v>
      </c>
      <c r="P127" s="56">
        <v>1</v>
      </c>
      <c r="Q127" s="52">
        <v>264585.54054054053</v>
      </c>
      <c r="R127" s="53">
        <v>238000</v>
      </c>
      <c r="S127" s="54">
        <v>100.35134887695313</v>
      </c>
      <c r="T127" s="54">
        <v>75</v>
      </c>
      <c r="U127" s="55">
        <v>1.0020732879638672</v>
      </c>
      <c r="V127" s="56">
        <v>1</v>
      </c>
      <c r="W127" s="53">
        <v>237937.29166666666</v>
      </c>
      <c r="X127" s="53">
        <v>215050</v>
      </c>
      <c r="Y127" s="52">
        <v>220802.63157894736</v>
      </c>
      <c r="Z127" s="53">
        <v>212950</v>
      </c>
      <c r="AA127" s="54">
        <v>112.15789794921875</v>
      </c>
      <c r="AB127" s="54">
        <v>89</v>
      </c>
      <c r="AC127" s="55">
        <v>1.0216770172119141</v>
      </c>
      <c r="AD127" s="56">
        <v>1</v>
      </c>
      <c r="AE127" s="52">
        <v>237740.38461538462</v>
      </c>
      <c r="AF127" s="53">
        <v>222475</v>
      </c>
      <c r="AG127" s="54">
        <v>110.42308044433594</v>
      </c>
      <c r="AH127" s="54">
        <v>87.5</v>
      </c>
      <c r="AI127" s="55">
        <v>0.99355596303939819</v>
      </c>
      <c r="AJ127" s="56">
        <v>1</v>
      </c>
      <c r="AK127" s="57">
        <v>39</v>
      </c>
      <c r="AL127" s="58">
        <v>9284042</v>
      </c>
      <c r="AM127" s="59">
        <v>57</v>
      </c>
      <c r="AN127" s="60">
        <v>48</v>
      </c>
      <c r="AO127" s="61">
        <v>238052.35897435897</v>
      </c>
      <c r="AP127" s="58">
        <v>239900</v>
      </c>
      <c r="AQ127" s="59">
        <v>148.76922607421875</v>
      </c>
      <c r="AR127" s="59">
        <v>140</v>
      </c>
      <c r="AS127" s="62">
        <v>1.0024343729019165</v>
      </c>
      <c r="AT127" s="62">
        <v>1</v>
      </c>
      <c r="AU127" s="62">
        <v>0.99630844593048096</v>
      </c>
      <c r="AV127" s="63">
        <v>1</v>
      </c>
      <c r="AW127" s="58">
        <v>249812.08771929826</v>
      </c>
      <c r="AX127" s="58">
        <v>227950</v>
      </c>
      <c r="AY127" s="61">
        <v>230268.125</v>
      </c>
      <c r="AZ127" s="58">
        <v>228925</v>
      </c>
      <c r="BA127" s="59">
        <v>139.625</v>
      </c>
      <c r="BB127" s="59">
        <v>121.5</v>
      </c>
      <c r="BC127" s="62">
        <v>1.0073865652084351</v>
      </c>
      <c r="BD127" s="63">
        <v>1</v>
      </c>
    </row>
    <row r="128" spans="1:56" x14ac:dyDescent="0.3">
      <c r="A128" s="47">
        <v>41671</v>
      </c>
      <c r="B128" s="48">
        <v>18</v>
      </c>
      <c r="C128" s="49">
        <v>67</v>
      </c>
      <c r="D128" s="50">
        <v>4.4175825119018555</v>
      </c>
      <c r="E128" s="49">
        <v>9</v>
      </c>
      <c r="F128" s="49">
        <v>12</v>
      </c>
      <c r="G128" s="49">
        <v>18</v>
      </c>
      <c r="H128" s="51">
        <v>4003897</v>
      </c>
      <c r="I128" s="52">
        <v>222438.72222222222</v>
      </c>
      <c r="J128" s="53">
        <v>233050</v>
      </c>
      <c r="K128" s="54">
        <v>168.94444274902344</v>
      </c>
      <c r="L128" s="54">
        <v>161.5</v>
      </c>
      <c r="M128" s="55">
        <v>1.0033422708511353</v>
      </c>
      <c r="N128" s="55">
        <v>1</v>
      </c>
      <c r="O128" s="55">
        <v>0.99119412899017334</v>
      </c>
      <c r="P128" s="56">
        <v>0.99902582168579102</v>
      </c>
      <c r="Q128" s="52">
        <v>253958.73134328358</v>
      </c>
      <c r="R128" s="53">
        <v>234985</v>
      </c>
      <c r="S128" s="54">
        <v>102</v>
      </c>
      <c r="T128" s="54">
        <v>80</v>
      </c>
      <c r="U128" s="55">
        <v>0.99603950977325439</v>
      </c>
      <c r="V128" s="56">
        <v>1</v>
      </c>
      <c r="W128" s="53">
        <v>269034.44444444444</v>
      </c>
      <c r="X128" s="53">
        <v>238500</v>
      </c>
      <c r="Y128" s="52">
        <v>224375.83333333334</v>
      </c>
      <c r="Z128" s="53">
        <v>243775</v>
      </c>
      <c r="AA128" s="54">
        <v>147.66667175292969</v>
      </c>
      <c r="AB128" s="54">
        <v>117</v>
      </c>
      <c r="AC128" s="55">
        <v>1.0154064893722534</v>
      </c>
      <c r="AD128" s="56">
        <v>1</v>
      </c>
      <c r="AE128" s="52">
        <v>239764.44444444444</v>
      </c>
      <c r="AF128" s="53">
        <v>248925</v>
      </c>
      <c r="AG128" s="54">
        <v>122.11111450195313</v>
      </c>
      <c r="AH128" s="54">
        <v>72.5</v>
      </c>
      <c r="AI128" s="55">
        <v>0.99516063928604126</v>
      </c>
      <c r="AJ128" s="56">
        <v>1</v>
      </c>
      <c r="AK128" s="57">
        <v>27</v>
      </c>
      <c r="AL128" s="58">
        <v>6145537</v>
      </c>
      <c r="AM128" s="59">
        <v>33</v>
      </c>
      <c r="AN128" s="60">
        <v>29</v>
      </c>
      <c r="AO128" s="61">
        <v>227612.48148148149</v>
      </c>
      <c r="AP128" s="58">
        <v>219500</v>
      </c>
      <c r="AQ128" s="59">
        <v>159</v>
      </c>
      <c r="AR128" s="59">
        <v>170</v>
      </c>
      <c r="AS128" s="62">
        <v>1.0014669895172119</v>
      </c>
      <c r="AT128" s="62">
        <v>1</v>
      </c>
      <c r="AU128" s="62">
        <v>0.99162602424621582</v>
      </c>
      <c r="AV128" s="63">
        <v>1</v>
      </c>
      <c r="AW128" s="58">
        <v>258448.30303030304</v>
      </c>
      <c r="AX128" s="58">
        <v>229000</v>
      </c>
      <c r="AY128" s="61">
        <v>236469.6551724138</v>
      </c>
      <c r="AZ128" s="58">
        <v>239960</v>
      </c>
      <c r="BA128" s="59">
        <v>157.62069702148438</v>
      </c>
      <c r="BB128" s="59">
        <v>153</v>
      </c>
      <c r="BC128" s="62">
        <v>0.9980238676071167</v>
      </c>
      <c r="BD128" s="63">
        <v>1</v>
      </c>
    </row>
    <row r="129" spans="1:56" x14ac:dyDescent="0.3">
      <c r="A129" s="47">
        <v>41640</v>
      </c>
      <c r="B129" s="48">
        <v>9</v>
      </c>
      <c r="C129" s="49">
        <v>76</v>
      </c>
      <c r="D129" s="50">
        <v>5.2716760635375977</v>
      </c>
      <c r="E129" s="49">
        <v>24</v>
      </c>
      <c r="F129" s="49">
        <v>17</v>
      </c>
      <c r="G129" s="49">
        <v>25</v>
      </c>
      <c r="H129" s="51">
        <v>2141640</v>
      </c>
      <c r="I129" s="52">
        <v>237960</v>
      </c>
      <c r="J129" s="53">
        <v>212000</v>
      </c>
      <c r="K129" s="54">
        <v>139.11111450195313</v>
      </c>
      <c r="L129" s="54">
        <v>178</v>
      </c>
      <c r="M129" s="55">
        <v>0.99771624803543091</v>
      </c>
      <c r="N129" s="55">
        <v>1</v>
      </c>
      <c r="O129" s="55">
        <v>0.99248981475830078</v>
      </c>
      <c r="P129" s="56">
        <v>1</v>
      </c>
      <c r="Q129" s="52">
        <v>250067.69736842104</v>
      </c>
      <c r="R129" s="53">
        <v>234492.5</v>
      </c>
      <c r="S129" s="54">
        <v>106.42105102539063</v>
      </c>
      <c r="T129" s="54">
        <v>92</v>
      </c>
      <c r="U129" s="55">
        <v>1.0006309747695923</v>
      </c>
      <c r="V129" s="56">
        <v>1</v>
      </c>
      <c r="W129" s="53">
        <v>254478.5</v>
      </c>
      <c r="X129" s="53">
        <v>226475</v>
      </c>
      <c r="Y129" s="52">
        <v>245006.4705882353</v>
      </c>
      <c r="Z129" s="53">
        <v>239950</v>
      </c>
      <c r="AA129" s="54">
        <v>164.64706420898438</v>
      </c>
      <c r="AB129" s="54">
        <v>169</v>
      </c>
      <c r="AC129" s="55">
        <v>0.98575383424758911</v>
      </c>
      <c r="AD129" s="56">
        <v>1</v>
      </c>
      <c r="AE129" s="52">
        <v>246402.88</v>
      </c>
      <c r="AF129" s="53">
        <v>239950</v>
      </c>
      <c r="AG129" s="54">
        <v>142.60000610351563</v>
      </c>
      <c r="AH129" s="54">
        <v>121</v>
      </c>
      <c r="AI129" s="55">
        <v>0.98743700981140137</v>
      </c>
      <c r="AJ129" s="56">
        <v>1</v>
      </c>
      <c r="AK129" s="57">
        <v>9</v>
      </c>
      <c r="AL129" s="58">
        <v>2141640</v>
      </c>
      <c r="AM129" s="59">
        <v>24</v>
      </c>
      <c r="AN129" s="60">
        <v>17</v>
      </c>
      <c r="AO129" s="61">
        <v>237960</v>
      </c>
      <c r="AP129" s="58">
        <v>212000</v>
      </c>
      <c r="AQ129" s="59">
        <v>139.11111450195313</v>
      </c>
      <c r="AR129" s="59">
        <v>178</v>
      </c>
      <c r="AS129" s="62">
        <v>0.99771624803543091</v>
      </c>
      <c r="AT129" s="62">
        <v>1</v>
      </c>
      <c r="AU129" s="62">
        <v>0.99248981475830078</v>
      </c>
      <c r="AV129" s="63">
        <v>1</v>
      </c>
      <c r="AW129" s="58">
        <v>254478.5</v>
      </c>
      <c r="AX129" s="58">
        <v>226475</v>
      </c>
      <c r="AY129" s="61">
        <v>245006.4705882353</v>
      </c>
      <c r="AZ129" s="58">
        <v>239950</v>
      </c>
      <c r="BA129" s="59">
        <v>164.64706420898438</v>
      </c>
      <c r="BB129" s="59">
        <v>169</v>
      </c>
      <c r="BC129" s="62">
        <v>0.98575383424758911</v>
      </c>
      <c r="BD129" s="63">
        <v>1</v>
      </c>
    </row>
    <row r="130" spans="1:56" x14ac:dyDescent="0.3">
      <c r="A130" s="47">
        <v>41609</v>
      </c>
      <c r="B130" s="48">
        <v>9</v>
      </c>
      <c r="C130" s="49">
        <v>70</v>
      </c>
      <c r="D130" s="50">
        <v>4.7727270126342773</v>
      </c>
      <c r="E130" s="49">
        <v>19</v>
      </c>
      <c r="F130" s="49">
        <v>12</v>
      </c>
      <c r="G130" s="49">
        <v>17</v>
      </c>
      <c r="H130" s="51">
        <v>2238200</v>
      </c>
      <c r="I130" s="52">
        <v>248688.88888888888</v>
      </c>
      <c r="J130" s="53">
        <v>234000</v>
      </c>
      <c r="K130" s="54">
        <v>164</v>
      </c>
      <c r="L130" s="54">
        <v>145</v>
      </c>
      <c r="M130" s="55">
        <v>0.99601137638092041</v>
      </c>
      <c r="N130" s="55">
        <v>1</v>
      </c>
      <c r="O130" s="55">
        <v>0.98754370212554932</v>
      </c>
      <c r="P130" s="56">
        <v>1</v>
      </c>
      <c r="Q130" s="52">
        <v>246067.85714285713</v>
      </c>
      <c r="R130" s="53">
        <v>239825</v>
      </c>
      <c r="S130" s="54">
        <v>119.52857208251953</v>
      </c>
      <c r="T130" s="54">
        <v>88.5</v>
      </c>
      <c r="U130" s="55">
        <v>1.0000956058502197</v>
      </c>
      <c r="V130" s="56">
        <v>1</v>
      </c>
      <c r="W130" s="53">
        <v>265970.73684210528</v>
      </c>
      <c r="X130" s="53">
        <v>244900</v>
      </c>
      <c r="Y130" s="52">
        <v>240471.16666666666</v>
      </c>
      <c r="Z130" s="53">
        <v>246500</v>
      </c>
      <c r="AA130" s="54">
        <v>110.58333587646484</v>
      </c>
      <c r="AB130" s="54">
        <v>94.5</v>
      </c>
      <c r="AC130" s="55">
        <v>1.0003722906112671</v>
      </c>
      <c r="AD130" s="56">
        <v>1</v>
      </c>
      <c r="AE130" s="52">
        <v>234804.23529411765</v>
      </c>
      <c r="AF130" s="53">
        <v>229000</v>
      </c>
      <c r="AG130" s="54">
        <v>133.82353210449219</v>
      </c>
      <c r="AH130" s="54">
        <v>63</v>
      </c>
      <c r="AI130" s="55">
        <v>0.98747241497039795</v>
      </c>
      <c r="AJ130" s="56">
        <v>1</v>
      </c>
      <c r="AK130" s="57">
        <v>176</v>
      </c>
      <c r="AL130" s="58">
        <v>41868119</v>
      </c>
      <c r="AM130" s="59">
        <v>240</v>
      </c>
      <c r="AN130" s="60">
        <v>174</v>
      </c>
      <c r="AO130" s="61">
        <v>237887.03977272726</v>
      </c>
      <c r="AP130" s="58">
        <v>227175</v>
      </c>
      <c r="AQ130" s="59">
        <v>97.897727966308594</v>
      </c>
      <c r="AR130" s="59">
        <v>66.5</v>
      </c>
      <c r="AS130" s="62">
        <v>1.000922679901123</v>
      </c>
      <c r="AT130" s="62">
        <v>1</v>
      </c>
      <c r="AU130" s="62">
        <v>0.99792468547821045</v>
      </c>
      <c r="AV130" s="63">
        <v>1</v>
      </c>
      <c r="AW130" s="58">
        <v>236600.03333333333</v>
      </c>
      <c r="AX130" s="58">
        <v>229200</v>
      </c>
      <c r="AY130" s="61">
        <v>237843.46551724139</v>
      </c>
      <c r="AZ130" s="58">
        <v>226425</v>
      </c>
      <c r="BA130" s="59">
        <v>99.10919189453125</v>
      </c>
      <c r="BB130" s="59">
        <v>66</v>
      </c>
      <c r="BC130" s="62">
        <v>0.9982648491859436</v>
      </c>
      <c r="BD130" s="63">
        <v>1</v>
      </c>
    </row>
    <row r="131" spans="1:56" x14ac:dyDescent="0.3">
      <c r="A131" s="47">
        <v>41579</v>
      </c>
      <c r="B131" s="48">
        <v>10</v>
      </c>
      <c r="C131" s="49">
        <v>84</v>
      </c>
      <c r="D131" s="50">
        <v>5.5999999046325684</v>
      </c>
      <c r="E131" s="49">
        <v>16</v>
      </c>
      <c r="F131" s="49">
        <v>9</v>
      </c>
      <c r="G131" s="49">
        <v>13</v>
      </c>
      <c r="H131" s="51">
        <v>2654128</v>
      </c>
      <c r="I131" s="52">
        <v>265412.8</v>
      </c>
      <c r="J131" s="53">
        <v>244830</v>
      </c>
      <c r="K131" s="54">
        <v>77</v>
      </c>
      <c r="L131" s="54">
        <v>60</v>
      </c>
      <c r="M131" s="55">
        <v>1.002007007598877</v>
      </c>
      <c r="N131" s="55">
        <v>1</v>
      </c>
      <c r="O131" s="55">
        <v>1.0000772476196289</v>
      </c>
      <c r="P131" s="56">
        <v>0.99960774183273315</v>
      </c>
      <c r="Q131" s="52">
        <v>239686.30952380953</v>
      </c>
      <c r="R131" s="53">
        <v>237400</v>
      </c>
      <c r="S131" s="54">
        <v>124.78571319580078</v>
      </c>
      <c r="T131" s="54">
        <v>93.5</v>
      </c>
      <c r="U131" s="55">
        <v>0.99688959121704102</v>
      </c>
      <c r="V131" s="56">
        <v>1</v>
      </c>
      <c r="W131" s="53">
        <v>239961.875</v>
      </c>
      <c r="X131" s="53">
        <v>234875</v>
      </c>
      <c r="Y131" s="52">
        <v>229365.55555555556</v>
      </c>
      <c r="Z131" s="53">
        <v>234000</v>
      </c>
      <c r="AA131" s="54">
        <v>81.222221374511719</v>
      </c>
      <c r="AB131" s="54">
        <v>99</v>
      </c>
      <c r="AC131" s="55">
        <v>0.99350935220718384</v>
      </c>
      <c r="AD131" s="56">
        <v>1</v>
      </c>
      <c r="AE131" s="52">
        <v>258036.30769230769</v>
      </c>
      <c r="AF131" s="53">
        <v>234000</v>
      </c>
      <c r="AG131" s="54">
        <v>120.84615325927734</v>
      </c>
      <c r="AH131" s="54">
        <v>74</v>
      </c>
      <c r="AI131" s="55">
        <v>0.98426789045333862</v>
      </c>
      <c r="AJ131" s="56">
        <v>1</v>
      </c>
      <c r="AK131" s="57">
        <v>167</v>
      </c>
      <c r="AL131" s="58">
        <v>39629919</v>
      </c>
      <c r="AM131" s="59">
        <v>221</v>
      </c>
      <c r="AN131" s="60">
        <v>162</v>
      </c>
      <c r="AO131" s="61">
        <v>237304.90419161678</v>
      </c>
      <c r="AP131" s="58">
        <v>226850</v>
      </c>
      <c r="AQ131" s="59">
        <v>94.3353271484375</v>
      </c>
      <c r="AR131" s="59">
        <v>64</v>
      </c>
      <c r="AS131" s="62">
        <v>1.0011874437332153</v>
      </c>
      <c r="AT131" s="62">
        <v>1</v>
      </c>
      <c r="AU131" s="62">
        <v>0.99848413467407227</v>
      </c>
      <c r="AV131" s="63">
        <v>1</v>
      </c>
      <c r="AW131" s="58">
        <v>234074.95022624434</v>
      </c>
      <c r="AX131" s="58">
        <v>226850</v>
      </c>
      <c r="AY131" s="61">
        <v>237648.82098765433</v>
      </c>
      <c r="AZ131" s="58">
        <v>224950</v>
      </c>
      <c r="BA131" s="59">
        <v>98.259262084960938</v>
      </c>
      <c r="BB131" s="59">
        <v>66</v>
      </c>
      <c r="BC131" s="62">
        <v>0.99810874462127686</v>
      </c>
      <c r="BD131" s="63">
        <v>1</v>
      </c>
    </row>
    <row r="132" spans="1:56" x14ac:dyDescent="0.3">
      <c r="A132" s="47">
        <v>41548</v>
      </c>
      <c r="B132" s="48">
        <v>5</v>
      </c>
      <c r="C132" s="49">
        <v>78</v>
      </c>
      <c r="D132" s="50">
        <v>5.0322580337524414</v>
      </c>
      <c r="E132" s="49">
        <v>23</v>
      </c>
      <c r="F132" s="49">
        <v>4</v>
      </c>
      <c r="G132" s="49">
        <v>13</v>
      </c>
      <c r="H132" s="51">
        <v>1176300</v>
      </c>
      <c r="I132" s="52">
        <v>235260</v>
      </c>
      <c r="J132" s="53">
        <v>259900</v>
      </c>
      <c r="K132" s="54">
        <v>74.199996948242188</v>
      </c>
      <c r="L132" s="54">
        <v>51</v>
      </c>
      <c r="M132" s="55">
        <v>1.0029793977737427</v>
      </c>
      <c r="N132" s="55">
        <v>1</v>
      </c>
      <c r="O132" s="55">
        <v>1.0029793977737427</v>
      </c>
      <c r="P132" s="56">
        <v>1</v>
      </c>
      <c r="Q132" s="52">
        <v>234309.61538461538</v>
      </c>
      <c r="R132" s="53">
        <v>228250</v>
      </c>
      <c r="S132" s="54">
        <v>108.62820434570313</v>
      </c>
      <c r="T132" s="54">
        <v>84.5</v>
      </c>
      <c r="U132" s="55">
        <v>0.99816691875457764</v>
      </c>
      <c r="V132" s="56">
        <v>1</v>
      </c>
      <c r="W132" s="53">
        <v>212834.78260869565</v>
      </c>
      <c r="X132" s="53">
        <v>217900</v>
      </c>
      <c r="Y132" s="52">
        <v>294600</v>
      </c>
      <c r="Z132" s="53">
        <v>244450</v>
      </c>
      <c r="AA132" s="54">
        <v>214</v>
      </c>
      <c r="AB132" s="54">
        <v>153</v>
      </c>
      <c r="AC132" s="55">
        <v>0.97715157270431519</v>
      </c>
      <c r="AD132" s="56">
        <v>0.97802197933197021</v>
      </c>
      <c r="AE132" s="52">
        <v>269063.23076923075</v>
      </c>
      <c r="AF132" s="53">
        <v>226850</v>
      </c>
      <c r="AG132" s="54">
        <v>141</v>
      </c>
      <c r="AH132" s="54">
        <v>127</v>
      </c>
      <c r="AI132" s="55">
        <v>0.98632138967514038</v>
      </c>
      <c r="AJ132" s="56">
        <v>1</v>
      </c>
      <c r="AK132" s="57">
        <v>157</v>
      </c>
      <c r="AL132" s="58">
        <v>36975791</v>
      </c>
      <c r="AM132" s="59">
        <v>205</v>
      </c>
      <c r="AN132" s="60">
        <v>153</v>
      </c>
      <c r="AO132" s="61">
        <v>235514.59235668791</v>
      </c>
      <c r="AP132" s="58">
        <v>220500</v>
      </c>
      <c r="AQ132" s="59">
        <v>95.439491271972656</v>
      </c>
      <c r="AR132" s="59">
        <v>64</v>
      </c>
      <c r="AS132" s="62">
        <v>1.0011352300643921</v>
      </c>
      <c r="AT132" s="62">
        <v>1</v>
      </c>
      <c r="AU132" s="62">
        <v>0.99838268756866455</v>
      </c>
      <c r="AV132" s="63">
        <v>1</v>
      </c>
      <c r="AW132" s="58">
        <v>233615.48292682928</v>
      </c>
      <c r="AX132" s="58">
        <v>224900</v>
      </c>
      <c r="AY132" s="61">
        <v>238136.07189542483</v>
      </c>
      <c r="AZ132" s="58">
        <v>224900</v>
      </c>
      <c r="BA132" s="59">
        <v>99.261436462402344</v>
      </c>
      <c r="BB132" s="59">
        <v>66</v>
      </c>
      <c r="BC132" s="62">
        <v>0.99837929010391235</v>
      </c>
      <c r="BD132" s="63">
        <v>1</v>
      </c>
    </row>
    <row r="133" spans="1:56" x14ac:dyDescent="0.3">
      <c r="A133" s="47">
        <v>41518</v>
      </c>
      <c r="B133" s="48">
        <v>18</v>
      </c>
      <c r="C133" s="49">
        <v>63</v>
      </c>
      <c r="D133" s="50">
        <v>3.9375</v>
      </c>
      <c r="E133" s="49">
        <v>14</v>
      </c>
      <c r="F133" s="49">
        <v>9</v>
      </c>
      <c r="G133" s="49">
        <v>14</v>
      </c>
      <c r="H133" s="51">
        <v>4660158</v>
      </c>
      <c r="I133" s="52">
        <v>258897.66666666666</v>
      </c>
      <c r="J133" s="53">
        <v>237450</v>
      </c>
      <c r="K133" s="54">
        <v>92.944442749023438</v>
      </c>
      <c r="L133" s="54">
        <v>45</v>
      </c>
      <c r="M133" s="55">
        <v>1.0100417137145996</v>
      </c>
      <c r="N133" s="55">
        <v>1</v>
      </c>
      <c r="O133" s="55">
        <v>0.99804472923278809</v>
      </c>
      <c r="P133" s="56">
        <v>0.99634474515914917</v>
      </c>
      <c r="Q133" s="52">
        <v>248440.47619047618</v>
      </c>
      <c r="R133" s="53">
        <v>248000</v>
      </c>
      <c r="S133" s="54">
        <v>127.03174591064453</v>
      </c>
      <c r="T133" s="54">
        <v>104</v>
      </c>
      <c r="U133" s="55">
        <v>0.99502032995223999</v>
      </c>
      <c r="V133" s="56">
        <v>1</v>
      </c>
      <c r="W133" s="53">
        <v>233035.71428571429</v>
      </c>
      <c r="X133" s="53">
        <v>211000</v>
      </c>
      <c r="Y133" s="52">
        <v>268850</v>
      </c>
      <c r="Z133" s="53">
        <v>269900</v>
      </c>
      <c r="AA133" s="54">
        <v>169.44444274902344</v>
      </c>
      <c r="AB133" s="54">
        <v>149</v>
      </c>
      <c r="AC133" s="55">
        <v>0.99790197610855103</v>
      </c>
      <c r="AD133" s="56">
        <v>0.98726809024810791</v>
      </c>
      <c r="AE133" s="52">
        <v>255858.71428571429</v>
      </c>
      <c r="AF133" s="53">
        <v>267450</v>
      </c>
      <c r="AG133" s="54">
        <v>88.5</v>
      </c>
      <c r="AH133" s="54">
        <v>60</v>
      </c>
      <c r="AI133" s="55">
        <v>0.9911961555480957</v>
      </c>
      <c r="AJ133" s="56">
        <v>1</v>
      </c>
      <c r="AK133" s="57">
        <v>152</v>
      </c>
      <c r="AL133" s="58">
        <v>35799491</v>
      </c>
      <c r="AM133" s="59">
        <v>182</v>
      </c>
      <c r="AN133" s="60">
        <v>149</v>
      </c>
      <c r="AO133" s="61">
        <v>235522.96710526315</v>
      </c>
      <c r="AP133" s="58">
        <v>220225</v>
      </c>
      <c r="AQ133" s="59">
        <v>96.138160705566406</v>
      </c>
      <c r="AR133" s="59">
        <v>65</v>
      </c>
      <c r="AS133" s="62">
        <v>1.0010745525360107</v>
      </c>
      <c r="AT133" s="62">
        <v>1</v>
      </c>
      <c r="AU133" s="62">
        <v>0.99823147058486938</v>
      </c>
      <c r="AV133" s="63">
        <v>1</v>
      </c>
      <c r="AW133" s="58">
        <v>236241.61538461538</v>
      </c>
      <c r="AX133" s="58">
        <v>225950</v>
      </c>
      <c r="AY133" s="61">
        <v>236620.26174496644</v>
      </c>
      <c r="AZ133" s="58">
        <v>224500</v>
      </c>
      <c r="BA133" s="59">
        <v>96.181205749511719</v>
      </c>
      <c r="BB133" s="59">
        <v>64</v>
      </c>
      <c r="BC133" s="62">
        <v>0.99894917011260986</v>
      </c>
      <c r="BD133" s="63">
        <v>1</v>
      </c>
    </row>
    <row r="134" spans="1:56" x14ac:dyDescent="0.3">
      <c r="A134" s="47">
        <v>41487</v>
      </c>
      <c r="B134" s="48">
        <v>13</v>
      </c>
      <c r="C134" s="49">
        <v>62</v>
      </c>
      <c r="D134" s="50">
        <v>4.0216217041015625</v>
      </c>
      <c r="E134" s="49">
        <v>13</v>
      </c>
      <c r="F134" s="49">
        <v>14</v>
      </c>
      <c r="G134" s="49">
        <v>23</v>
      </c>
      <c r="H134" s="51">
        <v>3050207</v>
      </c>
      <c r="I134" s="52">
        <v>234631.30769230769</v>
      </c>
      <c r="J134" s="53">
        <v>211000</v>
      </c>
      <c r="K134" s="54">
        <v>77.153846740722656</v>
      </c>
      <c r="L134" s="54">
        <v>71</v>
      </c>
      <c r="M134" s="55">
        <v>1.0035836696624756</v>
      </c>
      <c r="N134" s="55">
        <v>1.0004256963729858</v>
      </c>
      <c r="O134" s="55">
        <v>0.99103868007659912</v>
      </c>
      <c r="P134" s="56">
        <v>1</v>
      </c>
      <c r="Q134" s="52">
        <v>256031.45161290321</v>
      </c>
      <c r="R134" s="53">
        <v>249925</v>
      </c>
      <c r="S134" s="54">
        <v>122.91935729980469</v>
      </c>
      <c r="T134" s="54">
        <v>81</v>
      </c>
      <c r="U134" s="55">
        <v>0.99408107995986938</v>
      </c>
      <c r="V134" s="56">
        <v>1</v>
      </c>
      <c r="W134" s="53">
        <v>250319.23076923078</v>
      </c>
      <c r="X134" s="53">
        <v>249900</v>
      </c>
      <c r="Y134" s="52">
        <v>242807.14285714287</v>
      </c>
      <c r="Z134" s="53">
        <v>214275</v>
      </c>
      <c r="AA134" s="54">
        <v>75.357139587402344</v>
      </c>
      <c r="AB134" s="54">
        <v>84.5</v>
      </c>
      <c r="AC134" s="55">
        <v>0.99277162551879883</v>
      </c>
      <c r="AD134" s="56">
        <v>0.99634474515914917</v>
      </c>
      <c r="AE134" s="52">
        <v>260127.04347826086</v>
      </c>
      <c r="AF134" s="53">
        <v>242000</v>
      </c>
      <c r="AG134" s="54">
        <v>66.304344177246094</v>
      </c>
      <c r="AH134" s="54">
        <v>47</v>
      </c>
      <c r="AI134" s="55">
        <v>0.99045974016189575</v>
      </c>
      <c r="AJ134" s="56">
        <v>1</v>
      </c>
      <c r="AK134" s="57">
        <v>134</v>
      </c>
      <c r="AL134" s="58">
        <v>31139333</v>
      </c>
      <c r="AM134" s="59">
        <v>168</v>
      </c>
      <c r="AN134" s="60">
        <v>140</v>
      </c>
      <c r="AO134" s="61">
        <v>232383.08208955225</v>
      </c>
      <c r="AP134" s="58">
        <v>219450</v>
      </c>
      <c r="AQ134" s="59">
        <v>96.567161560058594</v>
      </c>
      <c r="AR134" s="59">
        <v>66.5</v>
      </c>
      <c r="AS134" s="62">
        <v>0.99987000226974487</v>
      </c>
      <c r="AT134" s="62">
        <v>1</v>
      </c>
      <c r="AU134" s="62">
        <v>0.99825656414031982</v>
      </c>
      <c r="AV134" s="63">
        <v>1</v>
      </c>
      <c r="AW134" s="58">
        <v>236508.77380952382</v>
      </c>
      <c r="AX134" s="58">
        <v>227500</v>
      </c>
      <c r="AY134" s="61">
        <v>234548.35</v>
      </c>
      <c r="AZ134" s="58">
        <v>221925</v>
      </c>
      <c r="BA134" s="59">
        <v>91.471427917480469</v>
      </c>
      <c r="BB134" s="59">
        <v>64</v>
      </c>
      <c r="BC134" s="62">
        <v>0.99901646375656128</v>
      </c>
      <c r="BD134" s="63">
        <v>1</v>
      </c>
    </row>
    <row r="135" spans="1:56" x14ac:dyDescent="0.3">
      <c r="A135" s="47">
        <v>41456</v>
      </c>
      <c r="B135" s="48">
        <v>15</v>
      </c>
      <c r="C135" s="49">
        <v>66</v>
      </c>
      <c r="D135" s="50">
        <v>4.3516483306884766</v>
      </c>
      <c r="E135" s="49">
        <v>19</v>
      </c>
      <c r="F135" s="49">
        <v>10</v>
      </c>
      <c r="G135" s="49">
        <v>23</v>
      </c>
      <c r="H135" s="51">
        <v>3622299</v>
      </c>
      <c r="I135" s="52">
        <v>241486.6</v>
      </c>
      <c r="J135" s="53">
        <v>247000</v>
      </c>
      <c r="K135" s="54">
        <v>50.599998474121094</v>
      </c>
      <c r="L135" s="54">
        <v>51</v>
      </c>
      <c r="M135" s="55">
        <v>0.99911797046661377</v>
      </c>
      <c r="N135" s="55">
        <v>1</v>
      </c>
      <c r="O135" s="55">
        <v>0.99875259399414063</v>
      </c>
      <c r="P135" s="56">
        <v>1</v>
      </c>
      <c r="Q135" s="52">
        <v>250545.45454545456</v>
      </c>
      <c r="R135" s="53">
        <v>243375</v>
      </c>
      <c r="S135" s="54">
        <v>112.51515197753906</v>
      </c>
      <c r="T135" s="54">
        <v>69.5</v>
      </c>
      <c r="U135" s="55">
        <v>0.99610745906829834</v>
      </c>
      <c r="V135" s="56">
        <v>1</v>
      </c>
      <c r="W135" s="53">
        <v>225976.84210526315</v>
      </c>
      <c r="X135" s="53">
        <v>211000</v>
      </c>
      <c r="Y135" s="52">
        <v>234120</v>
      </c>
      <c r="Z135" s="53">
        <v>214500</v>
      </c>
      <c r="AA135" s="54">
        <v>62.900001525878906</v>
      </c>
      <c r="AB135" s="54">
        <v>49.5</v>
      </c>
      <c r="AC135" s="55">
        <v>0.97827118635177612</v>
      </c>
      <c r="AD135" s="56">
        <v>0.9872286319732666</v>
      </c>
      <c r="AE135" s="52">
        <v>259209.65217391305</v>
      </c>
      <c r="AF135" s="53">
        <v>249000</v>
      </c>
      <c r="AG135" s="54">
        <v>73.565216064453125</v>
      </c>
      <c r="AH135" s="54">
        <v>50</v>
      </c>
      <c r="AI135" s="55">
        <v>0.98256981372833252</v>
      </c>
      <c r="AJ135" s="56">
        <v>1</v>
      </c>
      <c r="AK135" s="57">
        <v>121</v>
      </c>
      <c r="AL135" s="58">
        <v>28089126</v>
      </c>
      <c r="AM135" s="59">
        <v>155</v>
      </c>
      <c r="AN135" s="60">
        <v>126</v>
      </c>
      <c r="AO135" s="61">
        <v>232141.53719008266</v>
      </c>
      <c r="AP135" s="58">
        <v>219950</v>
      </c>
      <c r="AQ135" s="59">
        <v>98.65289306640625</v>
      </c>
      <c r="AR135" s="59">
        <v>66</v>
      </c>
      <c r="AS135" s="62">
        <v>0.99947100877761841</v>
      </c>
      <c r="AT135" s="62">
        <v>1</v>
      </c>
      <c r="AU135" s="62">
        <v>0.99903202056884766</v>
      </c>
      <c r="AV135" s="63">
        <v>1</v>
      </c>
      <c r="AW135" s="58">
        <v>235350.47741935484</v>
      </c>
      <c r="AX135" s="58">
        <v>224900</v>
      </c>
      <c r="AY135" s="61">
        <v>233630.70634920636</v>
      </c>
      <c r="AZ135" s="58">
        <v>224200</v>
      </c>
      <c r="BA135" s="59">
        <v>93.26190185546875</v>
      </c>
      <c r="BB135" s="59">
        <v>63.5</v>
      </c>
      <c r="BC135" s="62">
        <v>0.9997103214263916</v>
      </c>
      <c r="BD135" s="63">
        <v>1</v>
      </c>
    </row>
    <row r="136" spans="1:56" x14ac:dyDescent="0.3">
      <c r="A136" s="47">
        <v>41426</v>
      </c>
      <c r="B136" s="48">
        <v>17</v>
      </c>
      <c r="C136" s="49">
        <v>54</v>
      </c>
      <c r="D136" s="50">
        <v>3.5027027130126953</v>
      </c>
      <c r="E136" s="49">
        <v>24</v>
      </c>
      <c r="F136" s="49">
        <v>16</v>
      </c>
      <c r="G136" s="49">
        <v>24</v>
      </c>
      <c r="H136" s="51">
        <v>4115550</v>
      </c>
      <c r="I136" s="52">
        <v>242091.17647058822</v>
      </c>
      <c r="J136" s="53">
        <v>232000</v>
      </c>
      <c r="K136" s="54">
        <v>122</v>
      </c>
      <c r="L136" s="54">
        <v>85</v>
      </c>
      <c r="M136" s="55">
        <v>0.99957740306854248</v>
      </c>
      <c r="N136" s="55">
        <v>1</v>
      </c>
      <c r="O136" s="55">
        <v>0.98994356393814087</v>
      </c>
      <c r="P136" s="56">
        <v>1</v>
      </c>
      <c r="Q136" s="52">
        <v>246317.59259259258</v>
      </c>
      <c r="R136" s="53">
        <v>212200</v>
      </c>
      <c r="S136" s="54">
        <v>117.72222137451172</v>
      </c>
      <c r="T136" s="54">
        <v>61</v>
      </c>
      <c r="U136" s="55">
        <v>0.99440944194793701</v>
      </c>
      <c r="V136" s="56">
        <v>1</v>
      </c>
      <c r="W136" s="53">
        <v>239522.91666666666</v>
      </c>
      <c r="X136" s="53">
        <v>242225</v>
      </c>
      <c r="Y136" s="52">
        <v>258565.625</v>
      </c>
      <c r="Z136" s="53">
        <v>239025</v>
      </c>
      <c r="AA136" s="54">
        <v>46</v>
      </c>
      <c r="AB136" s="54">
        <v>49.5</v>
      </c>
      <c r="AC136" s="55">
        <v>1.0050482749938965</v>
      </c>
      <c r="AD136" s="56">
        <v>1</v>
      </c>
      <c r="AE136" s="52">
        <v>248538.41666666666</v>
      </c>
      <c r="AF136" s="53">
        <v>246950</v>
      </c>
      <c r="AG136" s="54">
        <v>77.583335876464844</v>
      </c>
      <c r="AH136" s="54">
        <v>55.5</v>
      </c>
      <c r="AI136" s="55">
        <v>0.98836183547973633</v>
      </c>
      <c r="AJ136" s="56">
        <v>1</v>
      </c>
      <c r="AK136" s="57">
        <v>106</v>
      </c>
      <c r="AL136" s="58">
        <v>24466827</v>
      </c>
      <c r="AM136" s="59">
        <v>136</v>
      </c>
      <c r="AN136" s="60">
        <v>116</v>
      </c>
      <c r="AO136" s="61">
        <v>230819.12264150943</v>
      </c>
      <c r="AP136" s="58">
        <v>218750</v>
      </c>
      <c r="AQ136" s="59">
        <v>105.45282745361328</v>
      </c>
      <c r="AR136" s="59">
        <v>71</v>
      </c>
      <c r="AS136" s="62">
        <v>0.99952095746994019</v>
      </c>
      <c r="AT136" s="62">
        <v>1</v>
      </c>
      <c r="AU136" s="62">
        <v>0.99907153844833374</v>
      </c>
      <c r="AV136" s="63">
        <v>1</v>
      </c>
      <c r="AW136" s="58">
        <v>236660.0294117647</v>
      </c>
      <c r="AX136" s="58">
        <v>225950</v>
      </c>
      <c r="AY136" s="61">
        <v>233588.52586206896</v>
      </c>
      <c r="AZ136" s="58">
        <v>224700</v>
      </c>
      <c r="BA136" s="59">
        <v>95.879310607910156</v>
      </c>
      <c r="BB136" s="59">
        <v>64</v>
      </c>
      <c r="BC136" s="62">
        <v>1.0015585422515869</v>
      </c>
      <c r="BD136" s="63">
        <v>1</v>
      </c>
    </row>
    <row r="137" spans="1:56" x14ac:dyDescent="0.3">
      <c r="A137" s="47">
        <v>41395</v>
      </c>
      <c r="B137" s="48">
        <v>26</v>
      </c>
      <c r="C137" s="49">
        <v>52</v>
      </c>
      <c r="D137" s="50">
        <v>3.5056180953979492</v>
      </c>
      <c r="E137" s="49">
        <v>28</v>
      </c>
      <c r="F137" s="49">
        <v>19</v>
      </c>
      <c r="G137" s="49">
        <v>31</v>
      </c>
      <c r="H137" s="51">
        <v>5806960</v>
      </c>
      <c r="I137" s="52">
        <v>223344.61538461538</v>
      </c>
      <c r="J137" s="53">
        <v>215375</v>
      </c>
      <c r="K137" s="54">
        <v>80</v>
      </c>
      <c r="L137" s="54">
        <v>40.5</v>
      </c>
      <c r="M137" s="55">
        <v>1.0067610740661621</v>
      </c>
      <c r="N137" s="55">
        <v>1</v>
      </c>
      <c r="O137" s="55">
        <v>1.0028856992721558</v>
      </c>
      <c r="P137" s="56">
        <v>1</v>
      </c>
      <c r="Q137" s="52">
        <v>250844.23076923078</v>
      </c>
      <c r="R137" s="53">
        <v>225400</v>
      </c>
      <c r="S137" s="54">
        <v>110.84615325927734</v>
      </c>
      <c r="T137" s="54">
        <v>50</v>
      </c>
      <c r="U137" s="55">
        <v>0.99018824100494385</v>
      </c>
      <c r="V137" s="56">
        <v>1</v>
      </c>
      <c r="W137" s="53">
        <v>268609.82142857142</v>
      </c>
      <c r="X137" s="53">
        <v>249450</v>
      </c>
      <c r="Y137" s="52">
        <v>241244.73684210525</v>
      </c>
      <c r="Z137" s="53">
        <v>224900</v>
      </c>
      <c r="AA137" s="54">
        <v>92.789474487304688</v>
      </c>
      <c r="AB137" s="54">
        <v>75</v>
      </c>
      <c r="AC137" s="55">
        <v>1.0010861158370972</v>
      </c>
      <c r="AD137" s="56">
        <v>0.99753695726394653</v>
      </c>
      <c r="AE137" s="52">
        <v>235971.03225806452</v>
      </c>
      <c r="AF137" s="53">
        <v>219950</v>
      </c>
      <c r="AG137" s="54">
        <v>109.80644989013672</v>
      </c>
      <c r="AH137" s="54">
        <v>84</v>
      </c>
      <c r="AI137" s="55">
        <v>0.98737204074859619</v>
      </c>
      <c r="AJ137" s="56">
        <v>1</v>
      </c>
      <c r="AK137" s="57">
        <v>89</v>
      </c>
      <c r="AL137" s="58">
        <v>20351277</v>
      </c>
      <c r="AM137" s="59">
        <v>112</v>
      </c>
      <c r="AN137" s="60">
        <v>100</v>
      </c>
      <c r="AO137" s="61">
        <v>228666.03370786516</v>
      </c>
      <c r="AP137" s="58">
        <v>215000</v>
      </c>
      <c r="AQ137" s="59">
        <v>102.29213714599609</v>
      </c>
      <c r="AR137" s="59">
        <v>66</v>
      </c>
      <c r="AS137" s="62">
        <v>0.99951016902923584</v>
      </c>
      <c r="AT137" s="62">
        <v>1</v>
      </c>
      <c r="AU137" s="62">
        <v>1.0008151531219482</v>
      </c>
      <c r="AV137" s="63">
        <v>1</v>
      </c>
      <c r="AW137" s="58">
        <v>236046.55357142858</v>
      </c>
      <c r="AX137" s="58">
        <v>224400</v>
      </c>
      <c r="AY137" s="61">
        <v>229592.19</v>
      </c>
      <c r="AZ137" s="58">
        <v>221925</v>
      </c>
      <c r="BA137" s="59">
        <v>103.86000061035156</v>
      </c>
      <c r="BB137" s="59">
        <v>67.5</v>
      </c>
      <c r="BC137" s="62">
        <v>1.0010001659393311</v>
      </c>
      <c r="BD137" s="63">
        <v>1</v>
      </c>
    </row>
    <row r="138" spans="1:56" x14ac:dyDescent="0.3">
      <c r="A138" s="47">
        <v>41365</v>
      </c>
      <c r="B138" s="48">
        <v>23</v>
      </c>
      <c r="C138" s="49">
        <v>49</v>
      </c>
      <c r="D138" s="50">
        <v>3.6750001907348633</v>
      </c>
      <c r="E138" s="49">
        <v>27</v>
      </c>
      <c r="F138" s="49">
        <v>24</v>
      </c>
      <c r="G138" s="49">
        <v>31</v>
      </c>
      <c r="H138" s="51">
        <v>5105483</v>
      </c>
      <c r="I138" s="52">
        <v>221977.52173913043</v>
      </c>
      <c r="J138" s="53">
        <v>229950</v>
      </c>
      <c r="K138" s="54">
        <v>122.86956787109375</v>
      </c>
      <c r="L138" s="54">
        <v>63</v>
      </c>
      <c r="M138" s="55">
        <v>0.99838584661483765</v>
      </c>
      <c r="N138" s="55">
        <v>1</v>
      </c>
      <c r="O138" s="55">
        <v>0.99250084161758423</v>
      </c>
      <c r="P138" s="56">
        <v>1</v>
      </c>
      <c r="Q138" s="52">
        <v>237819.38775510204</v>
      </c>
      <c r="R138" s="53">
        <v>224900</v>
      </c>
      <c r="S138" s="54">
        <v>115.32653045654297</v>
      </c>
      <c r="T138" s="54">
        <v>77</v>
      </c>
      <c r="U138" s="55">
        <v>0.99081259965896606</v>
      </c>
      <c r="V138" s="56">
        <v>1</v>
      </c>
      <c r="W138" s="53">
        <v>230031.48148148149</v>
      </c>
      <c r="X138" s="53">
        <v>204500</v>
      </c>
      <c r="Y138" s="52">
        <v>223378.33333333334</v>
      </c>
      <c r="Z138" s="53">
        <v>224200</v>
      </c>
      <c r="AA138" s="54">
        <v>100.33333587646484</v>
      </c>
      <c r="AB138" s="54">
        <v>65</v>
      </c>
      <c r="AC138" s="55">
        <v>0.99345964193344116</v>
      </c>
      <c r="AD138" s="56">
        <v>1</v>
      </c>
      <c r="AE138" s="52">
        <v>222851.67741935485</v>
      </c>
      <c r="AF138" s="53">
        <v>226000</v>
      </c>
      <c r="AG138" s="54">
        <v>87.903228759765625</v>
      </c>
      <c r="AH138" s="54">
        <v>62</v>
      </c>
      <c r="AI138" s="55">
        <v>0.98956525325775146</v>
      </c>
      <c r="AJ138" s="56">
        <v>1</v>
      </c>
      <c r="AK138" s="57">
        <v>63</v>
      </c>
      <c r="AL138" s="58">
        <v>14544317</v>
      </c>
      <c r="AM138" s="59">
        <v>84</v>
      </c>
      <c r="AN138" s="60">
        <v>81</v>
      </c>
      <c r="AO138" s="61">
        <v>230862.17460317462</v>
      </c>
      <c r="AP138" s="58">
        <v>212000</v>
      </c>
      <c r="AQ138" s="59">
        <v>111.4920654296875</v>
      </c>
      <c r="AR138" s="59">
        <v>78</v>
      </c>
      <c r="AS138" s="62">
        <v>0.99651777744293213</v>
      </c>
      <c r="AT138" s="62">
        <v>1</v>
      </c>
      <c r="AU138" s="62">
        <v>0.99996060132980347</v>
      </c>
      <c r="AV138" s="63">
        <v>1</v>
      </c>
      <c r="AW138" s="58">
        <v>225192.13095238095</v>
      </c>
      <c r="AX138" s="58">
        <v>219925</v>
      </c>
      <c r="AY138" s="61">
        <v>226858.87654320989</v>
      </c>
      <c r="AZ138" s="58">
        <v>219950</v>
      </c>
      <c r="BA138" s="59">
        <v>106.456787109375</v>
      </c>
      <c r="BB138" s="59">
        <v>67</v>
      </c>
      <c r="BC138" s="62">
        <v>1.000980019569397</v>
      </c>
      <c r="BD138" s="63">
        <v>1</v>
      </c>
    </row>
    <row r="139" spans="1:56" x14ac:dyDescent="0.3">
      <c r="A139" s="47">
        <v>41334</v>
      </c>
      <c r="B139" s="48">
        <v>19</v>
      </c>
      <c r="C139" s="49">
        <v>56</v>
      </c>
      <c r="D139" s="50">
        <v>4.6993007659912109</v>
      </c>
      <c r="E139" s="49">
        <v>15</v>
      </c>
      <c r="F139" s="49">
        <v>19</v>
      </c>
      <c r="G139" s="49">
        <v>28</v>
      </c>
      <c r="H139" s="51">
        <v>4273439</v>
      </c>
      <c r="I139" s="52">
        <v>224917.84210526315</v>
      </c>
      <c r="J139" s="53">
        <v>199950</v>
      </c>
      <c r="K139" s="54">
        <v>108.10526275634766</v>
      </c>
      <c r="L139" s="54">
        <v>91</v>
      </c>
      <c r="M139" s="55">
        <v>1.0000033378601074</v>
      </c>
      <c r="N139" s="55">
        <v>1</v>
      </c>
      <c r="O139" s="55">
        <v>1.0128506422042847</v>
      </c>
      <c r="P139" s="56">
        <v>1</v>
      </c>
      <c r="Q139" s="52">
        <v>229007.67857142858</v>
      </c>
      <c r="R139" s="53">
        <v>224400</v>
      </c>
      <c r="S139" s="54">
        <v>124.28571319580078</v>
      </c>
      <c r="T139" s="54">
        <v>70</v>
      </c>
      <c r="U139" s="55">
        <v>0.98753911256790161</v>
      </c>
      <c r="V139" s="56">
        <v>1</v>
      </c>
      <c r="W139" s="53">
        <v>211431</v>
      </c>
      <c r="X139" s="53">
        <v>223900</v>
      </c>
      <c r="Y139" s="52">
        <v>207806.05263157896</v>
      </c>
      <c r="Z139" s="53">
        <v>209900</v>
      </c>
      <c r="AA139" s="54">
        <v>111</v>
      </c>
      <c r="AB139" s="54">
        <v>49</v>
      </c>
      <c r="AC139" s="55">
        <v>0.9964107871055603</v>
      </c>
      <c r="AD139" s="56">
        <v>1</v>
      </c>
      <c r="AE139" s="52">
        <v>228999</v>
      </c>
      <c r="AF139" s="53">
        <v>234925</v>
      </c>
      <c r="AG139" s="54">
        <v>101.03571319580078</v>
      </c>
      <c r="AH139" s="54">
        <v>54.5</v>
      </c>
      <c r="AI139" s="55">
        <v>0.99289172887802124</v>
      </c>
      <c r="AJ139" s="56">
        <v>1</v>
      </c>
      <c r="AK139" s="57">
        <v>40</v>
      </c>
      <c r="AL139" s="58">
        <v>9438834</v>
      </c>
      <c r="AM139" s="59">
        <v>57</v>
      </c>
      <c r="AN139" s="60">
        <v>57</v>
      </c>
      <c r="AO139" s="61">
        <v>235970.85</v>
      </c>
      <c r="AP139" s="58">
        <v>209175</v>
      </c>
      <c r="AQ139" s="59">
        <v>104.94999694824219</v>
      </c>
      <c r="AR139" s="59">
        <v>84.5</v>
      </c>
      <c r="AS139" s="62">
        <v>0.99544364213943481</v>
      </c>
      <c r="AT139" s="62">
        <v>1</v>
      </c>
      <c r="AU139" s="62">
        <v>1.0042499303817749</v>
      </c>
      <c r="AV139" s="63">
        <v>1</v>
      </c>
      <c r="AW139" s="58">
        <v>222899.80701754385</v>
      </c>
      <c r="AX139" s="58">
        <v>225900</v>
      </c>
      <c r="AY139" s="61">
        <v>228324.36842105264</v>
      </c>
      <c r="AZ139" s="58">
        <v>215750</v>
      </c>
      <c r="BA139" s="59">
        <v>109.03508758544922</v>
      </c>
      <c r="BB139" s="59">
        <v>67</v>
      </c>
      <c r="BC139" s="62">
        <v>1.0041465759277344</v>
      </c>
      <c r="BD139" s="63">
        <v>1</v>
      </c>
    </row>
    <row r="140" spans="1:56" x14ac:dyDescent="0.3">
      <c r="A140" s="47">
        <v>41306</v>
      </c>
      <c r="B140" s="48">
        <v>9</v>
      </c>
      <c r="C140" s="49">
        <v>62</v>
      </c>
      <c r="D140" s="50">
        <v>5.7674417495727539</v>
      </c>
      <c r="E140" s="49">
        <v>17</v>
      </c>
      <c r="F140" s="49">
        <v>20</v>
      </c>
      <c r="G140" s="49">
        <v>24</v>
      </c>
      <c r="H140" s="51">
        <v>2193995</v>
      </c>
      <c r="I140" s="52">
        <v>243777.22222222222</v>
      </c>
      <c r="J140" s="53">
        <v>240900</v>
      </c>
      <c r="K140" s="54">
        <v>96.777778625488281</v>
      </c>
      <c r="L140" s="54">
        <v>78</v>
      </c>
      <c r="M140" s="55">
        <v>0.98658901453018188</v>
      </c>
      <c r="N140" s="55">
        <v>0.99182164669036865</v>
      </c>
      <c r="O140" s="55">
        <v>1.0026262998580933</v>
      </c>
      <c r="P140" s="56">
        <v>0.99182164669036865</v>
      </c>
      <c r="Q140" s="52">
        <v>228714.19354838709</v>
      </c>
      <c r="R140" s="53">
        <v>225425</v>
      </c>
      <c r="S140" s="54">
        <v>119.22580718994141</v>
      </c>
      <c r="T140" s="54">
        <v>81</v>
      </c>
      <c r="U140" s="55">
        <v>0.98560595512390137</v>
      </c>
      <c r="V140" s="56">
        <v>1</v>
      </c>
      <c r="W140" s="53">
        <v>244316.11764705883</v>
      </c>
      <c r="X140" s="53">
        <v>242000</v>
      </c>
      <c r="Y140" s="52">
        <v>231193.7</v>
      </c>
      <c r="Z140" s="53">
        <v>212475</v>
      </c>
      <c r="AA140" s="54">
        <v>116.69999694824219</v>
      </c>
      <c r="AB140" s="54">
        <v>97.5</v>
      </c>
      <c r="AC140" s="55">
        <v>0.99609178304672241</v>
      </c>
      <c r="AD140" s="56">
        <v>1</v>
      </c>
      <c r="AE140" s="52">
        <v>229203</v>
      </c>
      <c r="AF140" s="53">
        <v>204000</v>
      </c>
      <c r="AG140" s="54">
        <v>90.041664123535156</v>
      </c>
      <c r="AH140" s="54">
        <v>64.5</v>
      </c>
      <c r="AI140" s="55">
        <v>1.0123146772384644</v>
      </c>
      <c r="AJ140" s="56">
        <v>1</v>
      </c>
      <c r="AK140" s="57">
        <v>21</v>
      </c>
      <c r="AL140" s="58">
        <v>5165395</v>
      </c>
      <c r="AM140" s="59">
        <v>42</v>
      </c>
      <c r="AN140" s="60">
        <v>38</v>
      </c>
      <c r="AO140" s="61">
        <v>245971.19047619047</v>
      </c>
      <c r="AP140" s="58">
        <v>240900</v>
      </c>
      <c r="AQ140" s="59">
        <v>102.09523773193359</v>
      </c>
      <c r="AR140" s="59">
        <v>78</v>
      </c>
      <c r="AS140" s="62">
        <v>0.99131816625595093</v>
      </c>
      <c r="AT140" s="62">
        <v>1</v>
      </c>
      <c r="AU140" s="62">
        <v>0.99646836519241333</v>
      </c>
      <c r="AV140" s="63">
        <v>1</v>
      </c>
      <c r="AW140" s="58">
        <v>226995.80952380953</v>
      </c>
      <c r="AX140" s="58">
        <v>227975</v>
      </c>
      <c r="AY140" s="61">
        <v>238583.52631578947</v>
      </c>
      <c r="AZ140" s="58">
        <v>217850</v>
      </c>
      <c r="BA140" s="59">
        <v>108.05263519287109</v>
      </c>
      <c r="BB140" s="59">
        <v>78.5</v>
      </c>
      <c r="BC140" s="62">
        <v>1.008014440536499</v>
      </c>
      <c r="BD140" s="63">
        <v>1</v>
      </c>
    </row>
    <row r="141" spans="1:56" x14ac:dyDescent="0.3">
      <c r="A141" s="47">
        <v>41275</v>
      </c>
      <c r="B141" s="48">
        <v>12</v>
      </c>
      <c r="C141" s="49">
        <v>53</v>
      </c>
      <c r="D141" s="50">
        <v>5.1707315444946289</v>
      </c>
      <c r="E141" s="49">
        <v>25</v>
      </c>
      <c r="F141" s="49">
        <v>18</v>
      </c>
      <c r="G141" s="49">
        <v>18</v>
      </c>
      <c r="H141" s="51">
        <v>2971400</v>
      </c>
      <c r="I141" s="52">
        <v>247616.66666666666</v>
      </c>
      <c r="J141" s="53">
        <v>235950</v>
      </c>
      <c r="K141" s="54">
        <v>106.08333587646484</v>
      </c>
      <c r="L141" s="54">
        <v>84</v>
      </c>
      <c r="M141" s="55">
        <v>0.9948650598526001</v>
      </c>
      <c r="N141" s="55">
        <v>1</v>
      </c>
      <c r="O141" s="55">
        <v>0.99184995889663696</v>
      </c>
      <c r="P141" s="56">
        <v>1</v>
      </c>
      <c r="Q141" s="52">
        <v>226136.41509433961</v>
      </c>
      <c r="R141" s="53">
        <v>209900</v>
      </c>
      <c r="S141" s="54">
        <v>117.39622497558594</v>
      </c>
      <c r="T141" s="54">
        <v>111</v>
      </c>
      <c r="U141" s="55">
        <v>0.98537039756774902</v>
      </c>
      <c r="V141" s="56">
        <v>1</v>
      </c>
      <c r="W141" s="53">
        <v>215218</v>
      </c>
      <c r="X141" s="53">
        <v>219950</v>
      </c>
      <c r="Y141" s="52">
        <v>246794.44444444444</v>
      </c>
      <c r="Z141" s="53">
        <v>227825</v>
      </c>
      <c r="AA141" s="54">
        <v>98.444442749023438</v>
      </c>
      <c r="AB141" s="54">
        <v>70.5</v>
      </c>
      <c r="AC141" s="55">
        <v>1.0212616920471191</v>
      </c>
      <c r="AD141" s="56">
        <v>1</v>
      </c>
      <c r="AE141" s="52">
        <v>233773.44444444444</v>
      </c>
      <c r="AF141" s="53">
        <v>207975</v>
      </c>
      <c r="AG141" s="54">
        <v>114.66666412353516</v>
      </c>
      <c r="AH141" s="54">
        <v>84.5</v>
      </c>
      <c r="AI141" s="55">
        <v>1.028329610824585</v>
      </c>
      <c r="AJ141" s="56">
        <v>1</v>
      </c>
      <c r="AK141" s="57">
        <v>12</v>
      </c>
      <c r="AL141" s="58">
        <v>2971400</v>
      </c>
      <c r="AM141" s="59">
        <v>25</v>
      </c>
      <c r="AN141" s="60">
        <v>18</v>
      </c>
      <c r="AO141" s="61">
        <v>247616.66666666666</v>
      </c>
      <c r="AP141" s="58">
        <v>235950</v>
      </c>
      <c r="AQ141" s="59">
        <v>106.08333587646484</v>
      </c>
      <c r="AR141" s="59">
        <v>84</v>
      </c>
      <c r="AS141" s="62">
        <v>0.9948650598526001</v>
      </c>
      <c r="AT141" s="62">
        <v>1</v>
      </c>
      <c r="AU141" s="62">
        <v>0.99184995889663696</v>
      </c>
      <c r="AV141" s="63">
        <v>1</v>
      </c>
      <c r="AW141" s="58">
        <v>215218</v>
      </c>
      <c r="AX141" s="58">
        <v>219950</v>
      </c>
      <c r="AY141" s="61">
        <v>246794.44444444444</v>
      </c>
      <c r="AZ141" s="58">
        <v>227825</v>
      </c>
      <c r="BA141" s="59">
        <v>98.444442749023438</v>
      </c>
      <c r="BB141" s="59">
        <v>70.5</v>
      </c>
      <c r="BC141" s="62">
        <v>1.0212616920471191</v>
      </c>
      <c r="BD141" s="63">
        <v>1</v>
      </c>
    </row>
    <row r="142" spans="1:56" x14ac:dyDescent="0.3">
      <c r="A142" s="47">
        <v>41244</v>
      </c>
      <c r="B142" s="48">
        <v>13</v>
      </c>
      <c r="C142" s="49">
        <v>53</v>
      </c>
      <c r="D142" s="50">
        <v>5.6283183097839355</v>
      </c>
      <c r="E142" s="49">
        <v>10</v>
      </c>
      <c r="F142" s="49">
        <v>9</v>
      </c>
      <c r="G142" s="49">
        <v>15</v>
      </c>
      <c r="H142" s="51">
        <v>2934250</v>
      </c>
      <c r="I142" s="52">
        <v>225711.53846153847</v>
      </c>
      <c r="J142" s="53">
        <v>229000</v>
      </c>
      <c r="K142" s="54">
        <v>63.769229888916016</v>
      </c>
      <c r="L142" s="54">
        <v>47</v>
      </c>
      <c r="M142" s="55">
        <v>1.0073126554489136</v>
      </c>
      <c r="N142" s="55">
        <v>1</v>
      </c>
      <c r="O142" s="55">
        <v>1.0073126554489136</v>
      </c>
      <c r="P142" s="56">
        <v>1</v>
      </c>
      <c r="Q142" s="52">
        <v>229852.45283018867</v>
      </c>
      <c r="R142" s="53">
        <v>209900</v>
      </c>
      <c r="S142" s="54">
        <v>123.98113250732422</v>
      </c>
      <c r="T142" s="54">
        <v>112</v>
      </c>
      <c r="U142" s="55">
        <v>1.0004092454910278</v>
      </c>
      <c r="V142" s="56">
        <v>1</v>
      </c>
      <c r="W142" s="53">
        <v>237910</v>
      </c>
      <c r="X142" s="53">
        <v>210300</v>
      </c>
      <c r="Y142" s="52">
        <v>239016.66666666666</v>
      </c>
      <c r="Z142" s="53">
        <v>212000</v>
      </c>
      <c r="AA142" s="54">
        <v>116.33333587646484</v>
      </c>
      <c r="AB142" s="54">
        <v>112</v>
      </c>
      <c r="AC142" s="55">
        <v>0.99289548397064209</v>
      </c>
      <c r="AD142" s="56">
        <v>0.9969325065612793</v>
      </c>
      <c r="AE142" s="52">
        <v>249671.46666666667</v>
      </c>
      <c r="AF142" s="53">
        <v>219500</v>
      </c>
      <c r="AG142" s="54">
        <v>95.933334350585938</v>
      </c>
      <c r="AH142" s="54">
        <v>57</v>
      </c>
      <c r="AI142" s="55">
        <v>0.99405276775360107</v>
      </c>
      <c r="AJ142" s="56">
        <v>1</v>
      </c>
      <c r="AK142" s="57">
        <v>113</v>
      </c>
      <c r="AL142" s="58">
        <v>26195781</v>
      </c>
      <c r="AM142" s="59">
        <v>199</v>
      </c>
      <c r="AN142" s="60">
        <v>130</v>
      </c>
      <c r="AO142" s="61">
        <v>231821.07079646018</v>
      </c>
      <c r="AP142" s="58">
        <v>224500</v>
      </c>
      <c r="AQ142" s="59">
        <v>67.433631896972656</v>
      </c>
      <c r="AR142" s="59">
        <v>47</v>
      </c>
      <c r="AS142" s="62">
        <v>0.99896103143692017</v>
      </c>
      <c r="AT142" s="62">
        <v>1</v>
      </c>
      <c r="AU142" s="62">
        <v>0.99210917949676514</v>
      </c>
      <c r="AV142" s="63">
        <v>1</v>
      </c>
      <c r="AW142" s="58">
        <v>233077.79396984924</v>
      </c>
      <c r="AX142" s="58">
        <v>219950</v>
      </c>
      <c r="AY142" s="61">
        <v>234621.73846153845</v>
      </c>
      <c r="AZ142" s="58">
        <v>228450</v>
      </c>
      <c r="BA142" s="59">
        <v>69.907691955566406</v>
      </c>
      <c r="BB142" s="59">
        <v>47</v>
      </c>
      <c r="BC142" s="62">
        <v>0.99256467819213867</v>
      </c>
      <c r="BD142" s="63">
        <v>1</v>
      </c>
    </row>
    <row r="143" spans="1:56" x14ac:dyDescent="0.3">
      <c r="A143" s="47">
        <v>41214</v>
      </c>
      <c r="B143" s="48">
        <v>16</v>
      </c>
      <c r="C143" s="49">
        <v>57</v>
      </c>
      <c r="D143" s="50">
        <v>6.8400001525878906</v>
      </c>
      <c r="E143" s="49">
        <v>14</v>
      </c>
      <c r="F143" s="49">
        <v>10</v>
      </c>
      <c r="G143" s="49">
        <v>15</v>
      </c>
      <c r="H143" s="51">
        <v>3995500</v>
      </c>
      <c r="I143" s="52">
        <v>249718.75</v>
      </c>
      <c r="J143" s="53">
        <v>244900</v>
      </c>
      <c r="K143" s="54">
        <v>73.6875</v>
      </c>
      <c r="L143" s="54">
        <v>70.5</v>
      </c>
      <c r="M143" s="55">
        <v>0.96218705177307129</v>
      </c>
      <c r="N143" s="55">
        <v>1</v>
      </c>
      <c r="O143" s="55">
        <v>0.95187836885452271</v>
      </c>
      <c r="P143" s="56">
        <v>1</v>
      </c>
      <c r="Q143" s="52">
        <v>236525.9649122807</v>
      </c>
      <c r="R143" s="53">
        <v>217900</v>
      </c>
      <c r="S143" s="54">
        <v>122.29824829101563</v>
      </c>
      <c r="T143" s="54">
        <v>122</v>
      </c>
      <c r="U143" s="55">
        <v>0.98804646730422974</v>
      </c>
      <c r="V143" s="56">
        <v>1</v>
      </c>
      <c r="W143" s="53">
        <v>246845.21428571429</v>
      </c>
      <c r="X143" s="53">
        <v>249925</v>
      </c>
      <c r="Y143" s="52">
        <v>253518.3</v>
      </c>
      <c r="Z143" s="53">
        <v>253700</v>
      </c>
      <c r="AA143" s="54">
        <v>92.599998474121094</v>
      </c>
      <c r="AB143" s="54">
        <v>95.5</v>
      </c>
      <c r="AC143" s="55">
        <v>0.99459379911422729</v>
      </c>
      <c r="AD143" s="56">
        <v>1</v>
      </c>
      <c r="AE143" s="52">
        <v>223534.8</v>
      </c>
      <c r="AF143" s="53">
        <v>219500</v>
      </c>
      <c r="AG143" s="54">
        <v>95.466667175292969</v>
      </c>
      <c r="AH143" s="54">
        <v>75</v>
      </c>
      <c r="AI143" s="55">
        <v>0.99335098266601563</v>
      </c>
      <c r="AJ143" s="56">
        <v>1</v>
      </c>
      <c r="AK143" s="57">
        <v>100</v>
      </c>
      <c r="AL143" s="58">
        <v>23261531</v>
      </c>
      <c r="AM143" s="59">
        <v>189</v>
      </c>
      <c r="AN143" s="60">
        <v>121</v>
      </c>
      <c r="AO143" s="61">
        <v>232615.31</v>
      </c>
      <c r="AP143" s="58">
        <v>223500</v>
      </c>
      <c r="AQ143" s="59">
        <v>67.910003662109375</v>
      </c>
      <c r="AR143" s="59">
        <v>49.5</v>
      </c>
      <c r="AS143" s="62">
        <v>0.99787533283233643</v>
      </c>
      <c r="AT143" s="62">
        <v>1</v>
      </c>
      <c r="AU143" s="62">
        <v>0.99013274908065796</v>
      </c>
      <c r="AV143" s="63">
        <v>1</v>
      </c>
      <c r="AW143" s="58">
        <v>232822.12169312171</v>
      </c>
      <c r="AX143" s="58">
        <v>219950</v>
      </c>
      <c r="AY143" s="61">
        <v>234294.84297520661</v>
      </c>
      <c r="AZ143" s="58">
        <v>229500</v>
      </c>
      <c r="BA143" s="59">
        <v>66.454544067382813</v>
      </c>
      <c r="BB143" s="59">
        <v>47</v>
      </c>
      <c r="BC143" s="62">
        <v>0.99254006147384644</v>
      </c>
      <c r="BD143" s="63">
        <v>1</v>
      </c>
    </row>
    <row r="144" spans="1:56" x14ac:dyDescent="0.3">
      <c r="A144" s="47">
        <v>41183</v>
      </c>
      <c r="B144" s="48">
        <v>11</v>
      </c>
      <c r="C144" s="49">
        <v>57</v>
      </c>
      <c r="D144" s="50">
        <v>8.142857551574707</v>
      </c>
      <c r="E144" s="49">
        <v>16</v>
      </c>
      <c r="F144" s="49">
        <v>16</v>
      </c>
      <c r="G144" s="49">
        <v>22</v>
      </c>
      <c r="H144" s="51">
        <v>2370770</v>
      </c>
      <c r="I144" s="52">
        <v>215524.54545454544</v>
      </c>
      <c r="J144" s="53">
        <v>215000</v>
      </c>
      <c r="K144" s="54">
        <v>85.545455932617188</v>
      </c>
      <c r="L144" s="54">
        <v>103</v>
      </c>
      <c r="M144" s="55">
        <v>1.0023775100708008</v>
      </c>
      <c r="N144" s="55">
        <v>1</v>
      </c>
      <c r="O144" s="55">
        <v>0.9932435154914856</v>
      </c>
      <c r="P144" s="56">
        <v>1</v>
      </c>
      <c r="Q144" s="52">
        <v>230232.98245614034</v>
      </c>
      <c r="R144" s="53">
        <v>214950</v>
      </c>
      <c r="S144" s="54">
        <v>112.66666412353516</v>
      </c>
      <c r="T144" s="54">
        <v>108</v>
      </c>
      <c r="U144" s="55">
        <v>0.99039924144744873</v>
      </c>
      <c r="V144" s="56">
        <v>1</v>
      </c>
      <c r="W144" s="53">
        <v>250946.5</v>
      </c>
      <c r="X144" s="53">
        <v>245440</v>
      </c>
      <c r="Y144" s="52">
        <v>246563.375</v>
      </c>
      <c r="Z144" s="53">
        <v>241950</v>
      </c>
      <c r="AA144" s="54">
        <v>62.8125</v>
      </c>
      <c r="AB144" s="54">
        <v>70.5</v>
      </c>
      <c r="AC144" s="55">
        <v>0.99967509508132935</v>
      </c>
      <c r="AD144" s="56">
        <v>1</v>
      </c>
      <c r="AE144" s="52">
        <v>244071.45454545456</v>
      </c>
      <c r="AF144" s="53">
        <v>233900</v>
      </c>
      <c r="AG144" s="54">
        <v>97.863639831542969</v>
      </c>
      <c r="AH144" s="54">
        <v>70.5</v>
      </c>
      <c r="AI144" s="55">
        <v>0.99441635608673096</v>
      </c>
      <c r="AJ144" s="56">
        <v>1</v>
      </c>
      <c r="AK144" s="57">
        <v>84</v>
      </c>
      <c r="AL144" s="58">
        <v>19266031</v>
      </c>
      <c r="AM144" s="59">
        <v>175</v>
      </c>
      <c r="AN144" s="60">
        <v>111</v>
      </c>
      <c r="AO144" s="61">
        <v>229357.51190476189</v>
      </c>
      <c r="AP144" s="58">
        <v>222010</v>
      </c>
      <c r="AQ144" s="59">
        <v>66.809524536132813</v>
      </c>
      <c r="AR144" s="59">
        <v>46.5</v>
      </c>
      <c r="AS144" s="62">
        <v>1.0046731233596802</v>
      </c>
      <c r="AT144" s="62">
        <v>1</v>
      </c>
      <c r="AU144" s="62">
        <v>0.99741929769515991</v>
      </c>
      <c r="AV144" s="63">
        <v>1</v>
      </c>
      <c r="AW144" s="58">
        <v>231700.27428571429</v>
      </c>
      <c r="AX144" s="58">
        <v>219950</v>
      </c>
      <c r="AY144" s="61">
        <v>232563</v>
      </c>
      <c r="AZ144" s="58">
        <v>229000</v>
      </c>
      <c r="BA144" s="59">
        <v>64.099098205566406</v>
      </c>
      <c r="BB144" s="59">
        <v>46</v>
      </c>
      <c r="BC144" s="62">
        <v>0.99235504865646362</v>
      </c>
      <c r="BD144" s="63">
        <v>1</v>
      </c>
    </row>
    <row r="145" spans="1:56" x14ac:dyDescent="0.3">
      <c r="A145" s="47">
        <v>41153</v>
      </c>
      <c r="B145" s="48">
        <v>11</v>
      </c>
      <c r="C145" s="49">
        <v>62</v>
      </c>
      <c r="D145" s="50">
        <v>10.191780090332031</v>
      </c>
      <c r="E145" s="49">
        <v>7</v>
      </c>
      <c r="F145" s="49">
        <v>15</v>
      </c>
      <c r="G145" s="49">
        <v>24</v>
      </c>
      <c r="H145" s="51">
        <v>2289740</v>
      </c>
      <c r="I145" s="52">
        <v>208158.18181818182</v>
      </c>
      <c r="J145" s="53">
        <v>195000</v>
      </c>
      <c r="K145" s="54">
        <v>70.909088134765625</v>
      </c>
      <c r="L145" s="54">
        <v>74</v>
      </c>
      <c r="M145" s="55">
        <v>1.0011415481567383</v>
      </c>
      <c r="N145" s="55">
        <v>1</v>
      </c>
      <c r="O145" s="55">
        <v>1.0010471343994141</v>
      </c>
      <c r="P145" s="56">
        <v>1</v>
      </c>
      <c r="Q145" s="52">
        <v>230241.93548387097</v>
      </c>
      <c r="R145" s="53">
        <v>212475</v>
      </c>
      <c r="S145" s="54">
        <v>91.080642700195313</v>
      </c>
      <c r="T145" s="54">
        <v>76</v>
      </c>
      <c r="U145" s="55">
        <v>0.99907243251800537</v>
      </c>
      <c r="V145" s="56">
        <v>1</v>
      </c>
      <c r="W145" s="53">
        <v>248600</v>
      </c>
      <c r="X145" s="53">
        <v>249900</v>
      </c>
      <c r="Y145" s="52">
        <v>230333.33333333334</v>
      </c>
      <c r="Z145" s="53">
        <v>209900</v>
      </c>
      <c r="AA145" s="54">
        <v>87.866668701171875</v>
      </c>
      <c r="AB145" s="54">
        <v>92</v>
      </c>
      <c r="AC145" s="55">
        <v>0.94788002967834473</v>
      </c>
      <c r="AD145" s="56">
        <v>1</v>
      </c>
      <c r="AE145" s="52">
        <v>204861.33333333334</v>
      </c>
      <c r="AF145" s="53">
        <v>199900</v>
      </c>
      <c r="AG145" s="54">
        <v>81.791664123535156</v>
      </c>
      <c r="AH145" s="54">
        <v>68.5</v>
      </c>
      <c r="AI145" s="55">
        <v>0.98698455095291138</v>
      </c>
      <c r="AJ145" s="56">
        <v>1</v>
      </c>
      <c r="AK145" s="57">
        <v>73</v>
      </c>
      <c r="AL145" s="58">
        <v>16895261</v>
      </c>
      <c r="AM145" s="59">
        <v>159</v>
      </c>
      <c r="AN145" s="60">
        <v>95</v>
      </c>
      <c r="AO145" s="61">
        <v>231441.9315068493</v>
      </c>
      <c r="AP145" s="58">
        <v>227950</v>
      </c>
      <c r="AQ145" s="59">
        <v>63.986301422119141</v>
      </c>
      <c r="AR145" s="59">
        <v>44</v>
      </c>
      <c r="AS145" s="62">
        <v>1.0050190687179565</v>
      </c>
      <c r="AT145" s="62">
        <v>1</v>
      </c>
      <c r="AU145" s="62">
        <v>0.99804854393005371</v>
      </c>
      <c r="AV145" s="63">
        <v>1</v>
      </c>
      <c r="AW145" s="58">
        <v>229763.54716981133</v>
      </c>
      <c r="AX145" s="58">
        <v>214000</v>
      </c>
      <c r="AY145" s="61">
        <v>230205.04210526316</v>
      </c>
      <c r="AZ145" s="58">
        <v>224950</v>
      </c>
      <c r="BA145" s="59">
        <v>64.315788269042969</v>
      </c>
      <c r="BB145" s="59">
        <v>46</v>
      </c>
      <c r="BC145" s="62">
        <v>0.99112218618392944</v>
      </c>
      <c r="BD145" s="63">
        <v>1</v>
      </c>
    </row>
    <row r="146" spans="1:56" x14ac:dyDescent="0.3">
      <c r="A146" s="47">
        <v>41122</v>
      </c>
      <c r="B146" s="48">
        <v>10</v>
      </c>
      <c r="C146" s="49">
        <v>66</v>
      </c>
      <c r="D146" s="50">
        <v>12.77419376373291</v>
      </c>
      <c r="E146" s="49">
        <v>18</v>
      </c>
      <c r="F146" s="49">
        <v>14</v>
      </c>
      <c r="G146" s="49">
        <v>24</v>
      </c>
      <c r="H146" s="51">
        <v>2509628</v>
      </c>
      <c r="I146" s="52">
        <v>250962.8</v>
      </c>
      <c r="J146" s="53">
        <v>232840.5</v>
      </c>
      <c r="K146" s="54">
        <v>32.299999237060547</v>
      </c>
      <c r="L146" s="54">
        <v>18.5</v>
      </c>
      <c r="M146" s="55">
        <v>0.99767601490020752</v>
      </c>
      <c r="N146" s="55">
        <v>1</v>
      </c>
      <c r="O146" s="55">
        <v>0.98680174350738525</v>
      </c>
      <c r="P146" s="56">
        <v>1</v>
      </c>
      <c r="Q146" s="52">
        <v>229488.63636363635</v>
      </c>
      <c r="R146" s="53">
        <v>213500</v>
      </c>
      <c r="S146" s="54">
        <v>80.590911865234375</v>
      </c>
      <c r="T146" s="54">
        <v>68.5</v>
      </c>
      <c r="U146" s="55">
        <v>1.0005021095275879</v>
      </c>
      <c r="V146" s="56">
        <v>1</v>
      </c>
      <c r="W146" s="53">
        <v>212088.88888888888</v>
      </c>
      <c r="X146" s="53">
        <v>199900</v>
      </c>
      <c r="Y146" s="52">
        <v>220685.71428571429</v>
      </c>
      <c r="Z146" s="53">
        <v>206425</v>
      </c>
      <c r="AA146" s="54">
        <v>61.714286804199219</v>
      </c>
      <c r="AB146" s="54">
        <v>43</v>
      </c>
      <c r="AC146" s="55">
        <v>1.0064630508422852</v>
      </c>
      <c r="AD146" s="56">
        <v>1</v>
      </c>
      <c r="AE146" s="52">
        <v>216798.83333333334</v>
      </c>
      <c r="AF146" s="53">
        <v>206425</v>
      </c>
      <c r="AG146" s="54">
        <v>83.208335876464844</v>
      </c>
      <c r="AH146" s="54">
        <v>51.5</v>
      </c>
      <c r="AI146" s="55">
        <v>0.99243283271789551</v>
      </c>
      <c r="AJ146" s="56">
        <v>1</v>
      </c>
      <c r="AK146" s="57">
        <v>62</v>
      </c>
      <c r="AL146" s="58">
        <v>14605521</v>
      </c>
      <c r="AM146" s="59">
        <v>152</v>
      </c>
      <c r="AN146" s="60">
        <v>80</v>
      </c>
      <c r="AO146" s="61">
        <v>235572.9193548387</v>
      </c>
      <c r="AP146" s="58">
        <v>229750</v>
      </c>
      <c r="AQ146" s="59">
        <v>62.758064270019531</v>
      </c>
      <c r="AR146" s="59">
        <v>42</v>
      </c>
      <c r="AS146" s="62">
        <v>1.0057070255279541</v>
      </c>
      <c r="AT146" s="62">
        <v>1</v>
      </c>
      <c r="AU146" s="62">
        <v>0.99751651287078857</v>
      </c>
      <c r="AV146" s="63">
        <v>1</v>
      </c>
      <c r="AW146" s="58">
        <v>228896.07894736843</v>
      </c>
      <c r="AX146" s="58">
        <v>211475</v>
      </c>
      <c r="AY146" s="61">
        <v>230180.98749999999</v>
      </c>
      <c r="AZ146" s="58">
        <v>229250</v>
      </c>
      <c r="BA146" s="59">
        <v>59.900001525878906</v>
      </c>
      <c r="BB146" s="59">
        <v>38</v>
      </c>
      <c r="BC146" s="62">
        <v>0.99923008680343628</v>
      </c>
      <c r="BD146" s="63">
        <v>1</v>
      </c>
    </row>
    <row r="147" spans="1:56" x14ac:dyDescent="0.3">
      <c r="A147" s="47">
        <v>41091</v>
      </c>
      <c r="B147" s="48">
        <v>18</v>
      </c>
      <c r="C147" s="49">
        <v>61</v>
      </c>
      <c r="D147" s="50">
        <v>14.076922416687012</v>
      </c>
      <c r="E147" s="49">
        <v>23</v>
      </c>
      <c r="F147" s="49">
        <v>13</v>
      </c>
      <c r="G147" s="49">
        <v>26</v>
      </c>
      <c r="H147" s="51">
        <v>4344187</v>
      </c>
      <c r="I147" s="52">
        <v>241343.72222222222</v>
      </c>
      <c r="J147" s="53">
        <v>237500</v>
      </c>
      <c r="K147" s="54">
        <v>105.66666412353516</v>
      </c>
      <c r="L147" s="54">
        <v>59.5</v>
      </c>
      <c r="M147" s="55">
        <v>1.0032953023910522</v>
      </c>
      <c r="N147" s="55">
        <v>1</v>
      </c>
      <c r="O147" s="55">
        <v>0.98539996147155762</v>
      </c>
      <c r="P147" s="56">
        <v>1</v>
      </c>
      <c r="Q147" s="52">
        <v>236934.42622950819</v>
      </c>
      <c r="R147" s="53">
        <v>219950</v>
      </c>
      <c r="S147" s="54">
        <v>69.163932800292969</v>
      </c>
      <c r="T147" s="54">
        <v>48</v>
      </c>
      <c r="U147" s="55">
        <v>1.0033833980560303</v>
      </c>
      <c r="V147" s="56">
        <v>1</v>
      </c>
      <c r="W147" s="53">
        <v>212198.69565217392</v>
      </c>
      <c r="X147" s="53">
        <v>192900</v>
      </c>
      <c r="Y147" s="52">
        <v>208851.53846153847</v>
      </c>
      <c r="Z147" s="53">
        <v>199900</v>
      </c>
      <c r="AA147" s="54">
        <v>32.076923370361328</v>
      </c>
      <c r="AB147" s="54">
        <v>18</v>
      </c>
      <c r="AC147" s="55">
        <v>0.99282515048980713</v>
      </c>
      <c r="AD147" s="56">
        <v>1</v>
      </c>
      <c r="AE147" s="52">
        <v>206289.30769230769</v>
      </c>
      <c r="AF147" s="53">
        <v>198900</v>
      </c>
      <c r="AG147" s="54">
        <v>86</v>
      </c>
      <c r="AH147" s="54">
        <v>30</v>
      </c>
      <c r="AI147" s="55">
        <v>0.98611634969711304</v>
      </c>
      <c r="AJ147" s="56">
        <v>1</v>
      </c>
      <c r="AK147" s="57">
        <v>52</v>
      </c>
      <c r="AL147" s="58">
        <v>12095893</v>
      </c>
      <c r="AM147" s="59">
        <v>134</v>
      </c>
      <c r="AN147" s="60">
        <v>66</v>
      </c>
      <c r="AO147" s="61">
        <v>232613.32692307694</v>
      </c>
      <c r="AP147" s="58">
        <v>229750</v>
      </c>
      <c r="AQ147" s="59">
        <v>68.615386962890625</v>
      </c>
      <c r="AR147" s="59">
        <v>46.5</v>
      </c>
      <c r="AS147" s="62">
        <v>1.0072513818740845</v>
      </c>
      <c r="AT147" s="62">
        <v>1</v>
      </c>
      <c r="AU147" s="62">
        <v>0.99957704544067383</v>
      </c>
      <c r="AV147" s="63">
        <v>1</v>
      </c>
      <c r="AW147" s="58">
        <v>231153.76119402985</v>
      </c>
      <c r="AX147" s="58">
        <v>214000</v>
      </c>
      <c r="AY147" s="61">
        <v>232195.13636363635</v>
      </c>
      <c r="AZ147" s="58">
        <v>229700</v>
      </c>
      <c r="BA147" s="59">
        <v>59.515151977539063</v>
      </c>
      <c r="BB147" s="59">
        <v>34.5</v>
      </c>
      <c r="BC147" s="62">
        <v>0.99769580364227295</v>
      </c>
      <c r="BD147" s="63">
        <v>1</v>
      </c>
    </row>
    <row r="148" spans="1:56" x14ac:dyDescent="0.3">
      <c r="A148" s="47">
        <v>41061</v>
      </c>
      <c r="B148" s="48">
        <v>10</v>
      </c>
      <c r="C148" s="49">
        <v>48</v>
      </c>
      <c r="D148" s="50">
        <v>16.941177368164063</v>
      </c>
      <c r="E148" s="49">
        <v>37</v>
      </c>
      <c r="F148" s="49">
        <v>14</v>
      </c>
      <c r="G148" s="49">
        <v>34</v>
      </c>
      <c r="H148" s="51">
        <v>2348740</v>
      </c>
      <c r="I148" s="52">
        <v>234874</v>
      </c>
      <c r="J148" s="53">
        <v>229750</v>
      </c>
      <c r="K148" s="54">
        <v>62.700000762939453</v>
      </c>
      <c r="L148" s="54">
        <v>70</v>
      </c>
      <c r="M148" s="55">
        <v>1.0007270574569702</v>
      </c>
      <c r="N148" s="55">
        <v>1</v>
      </c>
      <c r="O148" s="55">
        <v>0.99866700172424316</v>
      </c>
      <c r="P148" s="56">
        <v>1</v>
      </c>
      <c r="Q148" s="52">
        <v>231416.66666666666</v>
      </c>
      <c r="R148" s="53">
        <v>217450</v>
      </c>
      <c r="S148" s="54">
        <v>86.791664123535156</v>
      </c>
      <c r="T148" s="54">
        <v>54</v>
      </c>
      <c r="U148" s="55">
        <v>1.0030901432037354</v>
      </c>
      <c r="V148" s="56">
        <v>1</v>
      </c>
      <c r="W148" s="53">
        <v>229310.8108108108</v>
      </c>
      <c r="X148" s="53">
        <v>203900</v>
      </c>
      <c r="Y148" s="52">
        <v>241015.85714285713</v>
      </c>
      <c r="Z148" s="53">
        <v>242425</v>
      </c>
      <c r="AA148" s="54">
        <v>87.5</v>
      </c>
      <c r="AB148" s="54">
        <v>59</v>
      </c>
      <c r="AC148" s="55">
        <v>0.99757826328277588</v>
      </c>
      <c r="AD148" s="56">
        <v>1.0001087188720703</v>
      </c>
      <c r="AE148" s="52">
        <v>233128.58823529413</v>
      </c>
      <c r="AF148" s="53">
        <v>232450</v>
      </c>
      <c r="AG148" s="54">
        <v>98.823532104492188</v>
      </c>
      <c r="AH148" s="54">
        <v>59.5</v>
      </c>
      <c r="AI148" s="55">
        <v>0.98555362224578857</v>
      </c>
      <c r="AJ148" s="56">
        <v>1</v>
      </c>
      <c r="AK148" s="57">
        <v>34</v>
      </c>
      <c r="AL148" s="58">
        <v>7751706</v>
      </c>
      <c r="AM148" s="59">
        <v>111</v>
      </c>
      <c r="AN148" s="60">
        <v>53</v>
      </c>
      <c r="AO148" s="61">
        <v>227991.35294117648</v>
      </c>
      <c r="AP148" s="58">
        <v>228725</v>
      </c>
      <c r="AQ148" s="59">
        <v>49</v>
      </c>
      <c r="AR148" s="59">
        <v>43</v>
      </c>
      <c r="AS148" s="62">
        <v>1.0093457698822021</v>
      </c>
      <c r="AT148" s="62">
        <v>1</v>
      </c>
      <c r="AU148" s="62">
        <v>1.0070825815200806</v>
      </c>
      <c r="AV148" s="63">
        <v>1</v>
      </c>
      <c r="AW148" s="58">
        <v>235081.3873873874</v>
      </c>
      <c r="AX148" s="58">
        <v>214900</v>
      </c>
      <c r="AY148" s="61">
        <v>237920.9245283019</v>
      </c>
      <c r="AZ148" s="58">
        <v>238500</v>
      </c>
      <c r="BA148" s="59">
        <v>66.245285034179688</v>
      </c>
      <c r="BB148" s="59">
        <v>46</v>
      </c>
      <c r="BC148" s="62">
        <v>0.99889051914215088</v>
      </c>
      <c r="BD148" s="63">
        <v>1</v>
      </c>
    </row>
    <row r="149" spans="1:56" x14ac:dyDescent="0.3">
      <c r="A149" s="47">
        <v>41030</v>
      </c>
      <c r="B149" s="48">
        <v>8</v>
      </c>
      <c r="C149" s="49">
        <v>55</v>
      </c>
      <c r="D149" s="50">
        <v>27.5</v>
      </c>
      <c r="E149" s="49">
        <v>19</v>
      </c>
      <c r="F149" s="49">
        <v>13</v>
      </c>
      <c r="G149" s="49">
        <v>23</v>
      </c>
      <c r="H149" s="51">
        <v>1972426</v>
      </c>
      <c r="I149" s="52">
        <v>246553.25</v>
      </c>
      <c r="J149" s="53">
        <v>250713</v>
      </c>
      <c r="K149" s="54">
        <v>63.875</v>
      </c>
      <c r="L149" s="54">
        <v>46.5</v>
      </c>
      <c r="M149" s="55">
        <v>1.0399776697158813</v>
      </c>
      <c r="N149" s="55">
        <v>0.99774068593978882</v>
      </c>
      <c r="O149" s="55">
        <v>1.0399776697158813</v>
      </c>
      <c r="P149" s="56">
        <v>0.99774068593978882</v>
      </c>
      <c r="Q149" s="52">
        <v>235805.01818181819</v>
      </c>
      <c r="R149" s="53">
        <v>227900</v>
      </c>
      <c r="S149" s="54">
        <v>92.599998474121094</v>
      </c>
      <c r="T149" s="54">
        <v>65</v>
      </c>
      <c r="U149" s="55">
        <v>0.99443787336349487</v>
      </c>
      <c r="V149" s="56">
        <v>1</v>
      </c>
      <c r="W149" s="53">
        <v>225431.57894736843</v>
      </c>
      <c r="X149" s="53">
        <v>214000</v>
      </c>
      <c r="Y149" s="52">
        <v>232284.61538461538</v>
      </c>
      <c r="Z149" s="53">
        <v>248900</v>
      </c>
      <c r="AA149" s="54">
        <v>92.692306518554688</v>
      </c>
      <c r="AB149" s="54">
        <v>70</v>
      </c>
      <c r="AC149" s="55">
        <v>0.98413223028182983</v>
      </c>
      <c r="AD149" s="56">
        <v>1</v>
      </c>
      <c r="AE149" s="52">
        <v>238619.5652173913</v>
      </c>
      <c r="AF149" s="53">
        <v>240000</v>
      </c>
      <c r="AG149" s="54">
        <v>109.34782409667969</v>
      </c>
      <c r="AH149" s="54">
        <v>76</v>
      </c>
      <c r="AI149" s="55">
        <v>0.9845239520072937</v>
      </c>
      <c r="AJ149" s="56">
        <v>1</v>
      </c>
      <c r="AK149" s="57">
        <v>24</v>
      </c>
      <c r="AL149" s="58">
        <v>5402966</v>
      </c>
      <c r="AM149" s="59">
        <v>74</v>
      </c>
      <c r="AN149" s="60">
        <v>39</v>
      </c>
      <c r="AO149" s="61">
        <v>225123.58333333334</v>
      </c>
      <c r="AP149" s="58">
        <v>228725</v>
      </c>
      <c r="AQ149" s="59">
        <v>43.291667938232422</v>
      </c>
      <c r="AR149" s="59">
        <v>35</v>
      </c>
      <c r="AS149" s="62">
        <v>1.0129369497299194</v>
      </c>
      <c r="AT149" s="62">
        <v>1</v>
      </c>
      <c r="AU149" s="62">
        <v>1.0105891227722168</v>
      </c>
      <c r="AV149" s="63">
        <v>1</v>
      </c>
      <c r="AW149" s="58">
        <v>237966.67567567568</v>
      </c>
      <c r="AX149" s="58">
        <v>226425</v>
      </c>
      <c r="AY149" s="61">
        <v>236809.92307692306</v>
      </c>
      <c r="AZ149" s="58">
        <v>238500</v>
      </c>
      <c r="BA149" s="59">
        <v>58.615383148193359</v>
      </c>
      <c r="BB149" s="59">
        <v>42</v>
      </c>
      <c r="BC149" s="62">
        <v>0.99936157464981079</v>
      </c>
      <c r="BD149" s="63">
        <v>1</v>
      </c>
    </row>
    <row r="150" spans="1:56" x14ac:dyDescent="0.3">
      <c r="A150" s="47">
        <v>41000</v>
      </c>
      <c r="B150" s="48">
        <v>6</v>
      </c>
      <c r="C150" s="49">
        <v>52</v>
      </c>
      <c r="D150" s="50">
        <v>39</v>
      </c>
      <c r="E150" s="49">
        <v>16</v>
      </c>
      <c r="F150" s="49">
        <v>13</v>
      </c>
      <c r="G150" s="49">
        <v>20</v>
      </c>
      <c r="H150" s="51">
        <v>1209500</v>
      </c>
      <c r="I150" s="52">
        <v>201583.33333333334</v>
      </c>
      <c r="J150" s="53">
        <v>180500</v>
      </c>
      <c r="K150" s="54">
        <v>32.5</v>
      </c>
      <c r="L150" s="54">
        <v>27.5</v>
      </c>
      <c r="M150" s="55">
        <v>1.0002394914627075</v>
      </c>
      <c r="N150" s="55">
        <v>0.99816250801086426</v>
      </c>
      <c r="O150" s="55">
        <v>0.99870479106903076</v>
      </c>
      <c r="P150" s="56">
        <v>0.99816250801086426</v>
      </c>
      <c r="Q150" s="52">
        <v>240210.11538461538</v>
      </c>
      <c r="R150" s="53">
        <v>230450</v>
      </c>
      <c r="S150" s="54">
        <v>106.78845977783203</v>
      </c>
      <c r="T150" s="54">
        <v>73.5</v>
      </c>
      <c r="U150" s="55">
        <v>0.99253267049789429</v>
      </c>
      <c r="V150" s="56">
        <v>1</v>
      </c>
      <c r="W150" s="53">
        <v>237987.75</v>
      </c>
      <c r="X150" s="53">
        <v>227200</v>
      </c>
      <c r="Y150" s="52">
        <v>254350.53846153847</v>
      </c>
      <c r="Z150" s="53">
        <v>240000</v>
      </c>
      <c r="AA150" s="54">
        <v>42.615383148193359</v>
      </c>
      <c r="AB150" s="54">
        <v>29</v>
      </c>
      <c r="AC150" s="55">
        <v>1.023438572883606</v>
      </c>
      <c r="AD150" s="56">
        <v>1</v>
      </c>
      <c r="AE150" s="52">
        <v>218004</v>
      </c>
      <c r="AF150" s="53">
        <v>202000</v>
      </c>
      <c r="AG150" s="54">
        <v>94.849998474121094</v>
      </c>
      <c r="AH150" s="54">
        <v>82.5</v>
      </c>
      <c r="AI150" s="55">
        <v>0.98780077695846558</v>
      </c>
      <c r="AJ150" s="56">
        <v>1</v>
      </c>
      <c r="AK150" s="57">
        <v>16</v>
      </c>
      <c r="AL150" s="58">
        <v>3430540</v>
      </c>
      <c r="AM150" s="59">
        <v>55</v>
      </c>
      <c r="AN150" s="60">
        <v>26</v>
      </c>
      <c r="AO150" s="61">
        <v>214408.75</v>
      </c>
      <c r="AP150" s="58">
        <v>220975</v>
      </c>
      <c r="AQ150" s="59">
        <v>33</v>
      </c>
      <c r="AR150" s="59">
        <v>27.5</v>
      </c>
      <c r="AS150" s="62">
        <v>0.9994165301322937</v>
      </c>
      <c r="AT150" s="62">
        <v>1</v>
      </c>
      <c r="AU150" s="62">
        <v>0.99589478969573975</v>
      </c>
      <c r="AV150" s="63">
        <v>1</v>
      </c>
      <c r="AW150" s="58">
        <v>242296.98181818181</v>
      </c>
      <c r="AX150" s="58">
        <v>229500</v>
      </c>
      <c r="AY150" s="61">
        <v>239072.57692307694</v>
      </c>
      <c r="AZ150" s="58">
        <v>234225</v>
      </c>
      <c r="BA150" s="59">
        <v>41.576923370361328</v>
      </c>
      <c r="BB150" s="59">
        <v>32</v>
      </c>
      <c r="BC150" s="62">
        <v>1.0069762468338013</v>
      </c>
      <c r="BD150" s="63">
        <v>1</v>
      </c>
    </row>
    <row r="151" spans="1:56" x14ac:dyDescent="0.3">
      <c r="A151" s="47">
        <v>40969</v>
      </c>
      <c r="B151" s="48">
        <v>5</v>
      </c>
      <c r="C151" s="49">
        <v>49</v>
      </c>
      <c r="D151" s="50">
        <v>58.800003051757813</v>
      </c>
      <c r="E151" s="49">
        <v>16</v>
      </c>
      <c r="F151" s="49">
        <v>4</v>
      </c>
      <c r="G151" s="49">
        <v>25</v>
      </c>
      <c r="H151" s="51">
        <v>1167500</v>
      </c>
      <c r="I151" s="52">
        <v>233500</v>
      </c>
      <c r="J151" s="53">
        <v>222000</v>
      </c>
      <c r="K151" s="54">
        <v>39.400001525878906</v>
      </c>
      <c r="L151" s="54">
        <v>22</v>
      </c>
      <c r="M151" s="55">
        <v>0.99745714664459229</v>
      </c>
      <c r="N151" s="55">
        <v>1</v>
      </c>
      <c r="O151" s="55">
        <v>0.9880291223526001</v>
      </c>
      <c r="P151" s="56">
        <v>1</v>
      </c>
      <c r="Q151" s="52">
        <v>250425.02040816325</v>
      </c>
      <c r="R151" s="53">
        <v>239900</v>
      </c>
      <c r="S151" s="54">
        <v>95.734695434570313</v>
      </c>
      <c r="T151" s="54">
        <v>67</v>
      </c>
      <c r="U151" s="55">
        <v>0.99149209260940552</v>
      </c>
      <c r="V151" s="56">
        <v>1</v>
      </c>
      <c r="W151" s="53">
        <v>242868.75</v>
      </c>
      <c r="X151" s="53">
        <v>212250</v>
      </c>
      <c r="Y151" s="52">
        <v>200837.5</v>
      </c>
      <c r="Z151" s="53">
        <v>199825</v>
      </c>
      <c r="AA151" s="54">
        <v>53.75</v>
      </c>
      <c r="AB151" s="54">
        <v>44</v>
      </c>
      <c r="AC151" s="55">
        <v>0.98905658721923828</v>
      </c>
      <c r="AD151" s="56">
        <v>0.98951971530914307</v>
      </c>
      <c r="AE151" s="52">
        <v>209939.20000000001</v>
      </c>
      <c r="AF151" s="53">
        <v>205000</v>
      </c>
      <c r="AG151" s="54">
        <v>99.919998168945313</v>
      </c>
      <c r="AH151" s="54">
        <v>89</v>
      </c>
      <c r="AI151" s="55">
        <v>0.99199366569519043</v>
      </c>
      <c r="AJ151" s="56">
        <v>1</v>
      </c>
      <c r="AK151" s="57">
        <v>10</v>
      </c>
      <c r="AL151" s="58">
        <v>2221040</v>
      </c>
      <c r="AM151" s="59">
        <v>39</v>
      </c>
      <c r="AN151" s="60">
        <v>13</v>
      </c>
      <c r="AO151" s="61">
        <v>222104</v>
      </c>
      <c r="AP151" s="58">
        <v>224975</v>
      </c>
      <c r="AQ151" s="59">
        <v>33.299999237060547</v>
      </c>
      <c r="AR151" s="59">
        <v>29.5</v>
      </c>
      <c r="AS151" s="62">
        <v>0.99892282485961914</v>
      </c>
      <c r="AT151" s="62">
        <v>1</v>
      </c>
      <c r="AU151" s="62">
        <v>0.99420875310897827</v>
      </c>
      <c r="AV151" s="63">
        <v>1</v>
      </c>
      <c r="AW151" s="58">
        <v>244064.87179487178</v>
      </c>
      <c r="AX151" s="58">
        <v>229500</v>
      </c>
      <c r="AY151" s="61">
        <v>223794.61538461538</v>
      </c>
      <c r="AZ151" s="58">
        <v>229950</v>
      </c>
      <c r="BA151" s="59">
        <v>40.538459777832031</v>
      </c>
      <c r="BB151" s="59">
        <v>42</v>
      </c>
      <c r="BC151" s="62">
        <v>0.99051398038864136</v>
      </c>
      <c r="BD151" s="63">
        <v>0.99632501602172852</v>
      </c>
    </row>
    <row r="152" spans="1:56" x14ac:dyDescent="0.3">
      <c r="A152" s="47">
        <v>40940</v>
      </c>
      <c r="B152" s="48">
        <v>3</v>
      </c>
      <c r="C152" s="49">
        <v>23</v>
      </c>
      <c r="D152" s="50">
        <v>55.200000762939453</v>
      </c>
      <c r="E152" s="49">
        <v>14</v>
      </c>
      <c r="F152" s="49">
        <v>7</v>
      </c>
      <c r="G152" s="49">
        <v>6</v>
      </c>
      <c r="H152" s="51">
        <v>605700</v>
      </c>
      <c r="I152" s="52">
        <v>201900</v>
      </c>
      <c r="J152" s="53">
        <v>227950</v>
      </c>
      <c r="K152" s="54">
        <v>19</v>
      </c>
      <c r="L152" s="54">
        <v>2</v>
      </c>
      <c r="M152" s="55">
        <v>0.997100830078125</v>
      </c>
      <c r="N152" s="55">
        <v>1</v>
      </c>
      <c r="O152" s="55">
        <v>0.997100830078125</v>
      </c>
      <c r="P152" s="56">
        <v>1</v>
      </c>
      <c r="Q152" s="52">
        <v>259471.73913043478</v>
      </c>
      <c r="R152" s="53">
        <v>258900</v>
      </c>
      <c r="S152" s="54">
        <v>59.826087951660156</v>
      </c>
      <c r="T152" s="54">
        <v>34</v>
      </c>
      <c r="U152" s="55">
        <v>0.99303257465362549</v>
      </c>
      <c r="V152" s="56">
        <v>1</v>
      </c>
      <c r="W152" s="53">
        <v>238371.42857142858</v>
      </c>
      <c r="X152" s="53">
        <v>241700</v>
      </c>
      <c r="Y152" s="52">
        <v>236290</v>
      </c>
      <c r="Z152" s="53">
        <v>238500</v>
      </c>
      <c r="AA152" s="54">
        <v>36.714286804199219</v>
      </c>
      <c r="AB152" s="54">
        <v>22</v>
      </c>
      <c r="AC152" s="55">
        <v>0.98987901210784912</v>
      </c>
      <c r="AD152" s="56">
        <v>0.99895763397216797</v>
      </c>
      <c r="AE152" s="52">
        <v>243088.33333333334</v>
      </c>
      <c r="AF152" s="53">
        <v>236790</v>
      </c>
      <c r="AG152" s="54">
        <v>67.666664123535156</v>
      </c>
      <c r="AH152" s="54">
        <v>55</v>
      </c>
      <c r="AI152" s="55">
        <v>0.99707978963851929</v>
      </c>
      <c r="AJ152" s="56">
        <v>1</v>
      </c>
      <c r="AK152" s="57">
        <v>5</v>
      </c>
      <c r="AL152" s="58">
        <v>1053540</v>
      </c>
      <c r="AM152" s="59">
        <v>23</v>
      </c>
      <c r="AN152" s="60">
        <v>9</v>
      </c>
      <c r="AO152" s="61">
        <v>210708</v>
      </c>
      <c r="AP152" s="58">
        <v>227950</v>
      </c>
      <c r="AQ152" s="59">
        <v>27.200000762939453</v>
      </c>
      <c r="AR152" s="59">
        <v>37</v>
      </c>
      <c r="AS152" s="62">
        <v>1.0003883838653564</v>
      </c>
      <c r="AT152" s="62">
        <v>1</v>
      </c>
      <c r="AU152" s="62">
        <v>1.0003883838653564</v>
      </c>
      <c r="AV152" s="63">
        <v>1</v>
      </c>
      <c r="AW152" s="58">
        <v>244896.95652173914</v>
      </c>
      <c r="AX152" s="58">
        <v>243680</v>
      </c>
      <c r="AY152" s="61">
        <v>233997.77777777778</v>
      </c>
      <c r="AZ152" s="58">
        <v>229950</v>
      </c>
      <c r="BA152" s="59">
        <v>34.666667938232422</v>
      </c>
      <c r="BB152" s="59">
        <v>22</v>
      </c>
      <c r="BC152" s="62">
        <v>0.99116170406341553</v>
      </c>
      <c r="BD152" s="63">
        <v>0.99895763397216797</v>
      </c>
    </row>
    <row r="153" spans="1:56" x14ac:dyDescent="0.3">
      <c r="A153" s="47">
        <v>40909</v>
      </c>
      <c r="B153" s="48">
        <v>2</v>
      </c>
      <c r="C153" s="49">
        <v>68</v>
      </c>
      <c r="D153" s="50">
        <v>408</v>
      </c>
      <c r="E153" s="49">
        <v>9</v>
      </c>
      <c r="F153" s="49">
        <v>2</v>
      </c>
      <c r="G153" s="49">
        <v>15</v>
      </c>
      <c r="H153" s="51">
        <v>447840</v>
      </c>
      <c r="I153" s="52">
        <v>223920</v>
      </c>
      <c r="J153" s="53">
        <v>223920</v>
      </c>
      <c r="K153" s="54">
        <v>39.5</v>
      </c>
      <c r="L153" s="54">
        <v>39.5</v>
      </c>
      <c r="M153" s="55">
        <v>1.0053198337554932</v>
      </c>
      <c r="N153" s="55">
        <v>1.0053198337554932</v>
      </c>
      <c r="O153" s="55">
        <v>1.0053198337554932</v>
      </c>
      <c r="P153" s="56">
        <v>1.0053198337554932</v>
      </c>
      <c r="Q153" s="52">
        <v>226648.9705882353</v>
      </c>
      <c r="R153" s="53">
        <v>214750</v>
      </c>
      <c r="S153" s="54">
        <v>131</v>
      </c>
      <c r="T153" s="54">
        <v>98.5</v>
      </c>
      <c r="U153" s="55">
        <v>1</v>
      </c>
      <c r="V153" s="56">
        <v>1</v>
      </c>
      <c r="W153" s="53">
        <v>255047.77777777778</v>
      </c>
      <c r="X153" s="53">
        <v>243680</v>
      </c>
      <c r="Y153" s="52">
        <v>225975</v>
      </c>
      <c r="Z153" s="53">
        <v>225975</v>
      </c>
      <c r="AA153" s="54">
        <v>27.5</v>
      </c>
      <c r="AB153" s="54">
        <v>27.5</v>
      </c>
      <c r="AC153" s="55">
        <v>0.9956512451171875</v>
      </c>
      <c r="AD153" s="56">
        <v>0.9956512451171875</v>
      </c>
      <c r="AE153" s="52">
        <v>217321.4</v>
      </c>
      <c r="AF153" s="53">
        <v>229900</v>
      </c>
      <c r="AG153" s="54">
        <v>87.533332824707031</v>
      </c>
      <c r="AH153" s="54">
        <v>94</v>
      </c>
      <c r="AI153" s="55">
        <v>1</v>
      </c>
      <c r="AJ153" s="56">
        <v>1</v>
      </c>
      <c r="AK153" s="57">
        <v>2</v>
      </c>
      <c r="AL153" s="58">
        <v>447840</v>
      </c>
      <c r="AM153" s="59">
        <v>9</v>
      </c>
      <c r="AN153" s="60">
        <v>2</v>
      </c>
      <c r="AO153" s="61">
        <v>223920</v>
      </c>
      <c r="AP153" s="58">
        <v>223920</v>
      </c>
      <c r="AQ153" s="59">
        <v>39.5</v>
      </c>
      <c r="AR153" s="59">
        <v>39.5</v>
      </c>
      <c r="AS153" s="62">
        <v>1.0053198337554932</v>
      </c>
      <c r="AT153" s="62">
        <v>1.0053198337554932</v>
      </c>
      <c r="AU153" s="62">
        <v>1.0053198337554932</v>
      </c>
      <c r="AV153" s="63">
        <v>1.0053198337554932</v>
      </c>
      <c r="AW153" s="58">
        <v>255047.77777777778</v>
      </c>
      <c r="AX153" s="58">
        <v>243680</v>
      </c>
      <c r="AY153" s="61">
        <v>225975</v>
      </c>
      <c r="AZ153" s="58">
        <v>225975</v>
      </c>
      <c r="BA153" s="59">
        <v>27.5</v>
      </c>
      <c r="BB153" s="59">
        <v>27.5</v>
      </c>
      <c r="BC153" s="62">
        <v>0.9956512451171875</v>
      </c>
      <c r="BD153" s="63">
        <v>0.9956512451171875</v>
      </c>
    </row>
    <row r="154" spans="1:56" x14ac:dyDescent="0.3">
      <c r="A154" s="47">
        <v>40878</v>
      </c>
      <c r="B154" s="48">
        <v>0</v>
      </c>
      <c r="C154" s="49">
        <v>64</v>
      </c>
      <c r="E154" s="49">
        <v>6</v>
      </c>
      <c r="F154" s="49">
        <v>2</v>
      </c>
      <c r="G154" s="49">
        <v>15</v>
      </c>
      <c r="H154" s="51">
        <v>0</v>
      </c>
      <c r="Q154" s="52">
        <v>224226.5625</v>
      </c>
      <c r="R154" s="53">
        <v>201975</v>
      </c>
      <c r="S154" s="54">
        <v>128.5</v>
      </c>
      <c r="T154" s="54">
        <v>103.5</v>
      </c>
      <c r="U154" s="55">
        <v>1</v>
      </c>
      <c r="V154" s="56">
        <v>1</v>
      </c>
      <c r="W154" s="53">
        <v>217352.5</v>
      </c>
      <c r="X154" s="53">
        <v>234975</v>
      </c>
      <c r="Y154" s="52">
        <v>222507.5</v>
      </c>
      <c r="Z154" s="53">
        <v>222507.5</v>
      </c>
      <c r="AA154" s="54">
        <v>39.5</v>
      </c>
      <c r="AB154" s="54">
        <v>39.5</v>
      </c>
      <c r="AC154" s="55">
        <v>1.0053198337554932</v>
      </c>
      <c r="AD154" s="56">
        <v>1.0053198337554932</v>
      </c>
      <c r="AE154" s="52">
        <v>226521.06666666668</v>
      </c>
      <c r="AF154" s="53">
        <v>239500</v>
      </c>
      <c r="AG154" s="54">
        <v>92</v>
      </c>
      <c r="AH154" s="54">
        <v>84</v>
      </c>
      <c r="AI154" s="55">
        <v>1</v>
      </c>
      <c r="AJ154" s="56">
        <v>1</v>
      </c>
      <c r="AK154" s="57">
        <v>0</v>
      </c>
      <c r="AL154" s="58">
        <v>0</v>
      </c>
      <c r="AM154" s="59">
        <v>16</v>
      </c>
      <c r="AN154" s="60">
        <v>4</v>
      </c>
      <c r="AW154" s="58">
        <v>221635.3125</v>
      </c>
      <c r="AX154" s="58">
        <v>239950</v>
      </c>
      <c r="AY154" s="61">
        <v>212566.25</v>
      </c>
      <c r="AZ154" s="58">
        <v>222507.5</v>
      </c>
      <c r="BA154" s="59">
        <v>20.25</v>
      </c>
      <c r="BB154" s="59">
        <v>19.5</v>
      </c>
      <c r="BC154" s="62">
        <v>1.0026599168777466</v>
      </c>
      <c r="BD154" s="63">
        <v>1</v>
      </c>
    </row>
    <row r="155" spans="1:56" x14ac:dyDescent="0.3">
      <c r="A155" s="47">
        <v>40848</v>
      </c>
      <c r="B155" s="48">
        <v>0</v>
      </c>
      <c r="C155" s="49">
        <v>77</v>
      </c>
      <c r="E155" s="49">
        <v>4</v>
      </c>
      <c r="F155" s="49">
        <v>2</v>
      </c>
      <c r="G155" s="49">
        <v>14</v>
      </c>
      <c r="H155" s="51">
        <v>0</v>
      </c>
      <c r="Q155" s="52">
        <v>229433.11688311689</v>
      </c>
      <c r="R155" s="53">
        <v>216000</v>
      </c>
      <c r="S155" s="54">
        <v>132.10389709472656</v>
      </c>
      <c r="T155" s="54">
        <v>92</v>
      </c>
      <c r="U155" s="55">
        <v>1</v>
      </c>
      <c r="V155" s="56">
        <v>1</v>
      </c>
      <c r="W155" s="53">
        <v>210662.5</v>
      </c>
      <c r="X155" s="53">
        <v>218500</v>
      </c>
      <c r="Y155" s="52">
        <v>202625</v>
      </c>
      <c r="Z155" s="53">
        <v>202625</v>
      </c>
      <c r="AA155" s="54">
        <v>1</v>
      </c>
      <c r="AB155" s="54">
        <v>1</v>
      </c>
      <c r="AC155" s="55">
        <v>1</v>
      </c>
      <c r="AD155" s="56">
        <v>1</v>
      </c>
      <c r="AE155" s="52">
        <v>233432.21428571429</v>
      </c>
      <c r="AF155" s="53">
        <v>239950</v>
      </c>
      <c r="AG155" s="54">
        <v>90.071426391601563</v>
      </c>
      <c r="AH155" s="54">
        <v>75</v>
      </c>
      <c r="AI155" s="55">
        <v>1</v>
      </c>
      <c r="AJ155" s="56">
        <v>1</v>
      </c>
      <c r="AK155" s="57">
        <v>0</v>
      </c>
      <c r="AL155" s="58">
        <v>0</v>
      </c>
      <c r="AM155" s="59">
        <v>10</v>
      </c>
      <c r="AN155" s="60">
        <v>2</v>
      </c>
      <c r="AW155" s="58">
        <v>224205</v>
      </c>
      <c r="AX155" s="58">
        <v>243700</v>
      </c>
      <c r="AY155" s="61">
        <v>202625</v>
      </c>
      <c r="AZ155" s="58">
        <v>202625</v>
      </c>
      <c r="BA155" s="59">
        <v>1</v>
      </c>
      <c r="BB155" s="59">
        <v>1</v>
      </c>
      <c r="BC155" s="62">
        <v>1</v>
      </c>
      <c r="BD155" s="63">
        <v>1</v>
      </c>
    </row>
    <row r="156" spans="1:56" x14ac:dyDescent="0.3">
      <c r="A156" s="47">
        <v>40817</v>
      </c>
      <c r="B156" s="48">
        <v>0</v>
      </c>
      <c r="C156" s="49">
        <v>68</v>
      </c>
      <c r="E156" s="49">
        <v>3</v>
      </c>
      <c r="F156" s="49">
        <v>0</v>
      </c>
      <c r="G156" s="49">
        <v>13</v>
      </c>
      <c r="H156" s="51">
        <v>0</v>
      </c>
      <c r="Q156" s="52">
        <v>234233.08823529413</v>
      </c>
      <c r="R156" s="53">
        <v>219700</v>
      </c>
      <c r="S156" s="54">
        <v>129.20588684082031</v>
      </c>
      <c r="T156" s="54">
        <v>85</v>
      </c>
      <c r="U156" s="55">
        <v>1</v>
      </c>
      <c r="V156" s="56">
        <v>1</v>
      </c>
      <c r="W156" s="53">
        <v>263800</v>
      </c>
      <c r="X156" s="53">
        <v>269500</v>
      </c>
      <c r="AE156" s="52">
        <v>234282.30769230769</v>
      </c>
      <c r="AF156" s="53">
        <v>214500</v>
      </c>
      <c r="AG156" s="54">
        <v>153.53846740722656</v>
      </c>
      <c r="AH156" s="54">
        <v>116</v>
      </c>
      <c r="AI156" s="55">
        <v>1</v>
      </c>
      <c r="AJ156" s="56">
        <v>1</v>
      </c>
      <c r="AK156" s="57">
        <v>0</v>
      </c>
      <c r="AL156" s="58">
        <v>0</v>
      </c>
      <c r="AM156" s="59">
        <v>6</v>
      </c>
      <c r="AN156" s="60">
        <v>0</v>
      </c>
      <c r="AW156" s="58">
        <v>233233.33333333334</v>
      </c>
      <c r="AX156" s="58">
        <v>249700</v>
      </c>
    </row>
    <row r="157" spans="1:56" x14ac:dyDescent="0.3">
      <c r="A157" s="47">
        <v>40787</v>
      </c>
      <c r="B157" s="48">
        <v>0</v>
      </c>
      <c r="C157" s="49">
        <v>64</v>
      </c>
      <c r="E157" s="49">
        <v>2</v>
      </c>
      <c r="F157" s="49">
        <v>0</v>
      </c>
      <c r="G157" s="49">
        <v>15</v>
      </c>
      <c r="H157" s="51">
        <v>0</v>
      </c>
      <c r="Q157" s="52">
        <v>239121.078125</v>
      </c>
      <c r="R157" s="53">
        <v>213725</v>
      </c>
      <c r="S157" s="54">
        <v>136.515625</v>
      </c>
      <c r="T157" s="54">
        <v>88.5</v>
      </c>
      <c r="U157" s="55">
        <v>1</v>
      </c>
      <c r="V157" s="56">
        <v>1</v>
      </c>
      <c r="W157" s="53">
        <v>134500</v>
      </c>
      <c r="X157" s="53">
        <v>134500</v>
      </c>
      <c r="AE157" s="52">
        <v>247915</v>
      </c>
      <c r="AF157" s="53">
        <v>252500</v>
      </c>
      <c r="AG157" s="54">
        <v>112.93333435058594</v>
      </c>
      <c r="AH157" s="54">
        <v>88</v>
      </c>
      <c r="AI157" s="55">
        <v>1</v>
      </c>
      <c r="AJ157" s="56">
        <v>1</v>
      </c>
      <c r="AK157" s="57">
        <v>0</v>
      </c>
      <c r="AL157" s="58">
        <v>0</v>
      </c>
      <c r="AM157" s="59">
        <v>3</v>
      </c>
      <c r="AN157" s="60">
        <v>0</v>
      </c>
      <c r="AW157" s="58">
        <v>202666.66666666666</v>
      </c>
      <c r="AX157" s="58">
        <v>134500</v>
      </c>
    </row>
    <row r="158" spans="1:56" x14ac:dyDescent="0.3">
      <c r="A158" s="47">
        <v>40756</v>
      </c>
      <c r="B158" s="48">
        <v>0</v>
      </c>
      <c r="C158" s="49">
        <v>63</v>
      </c>
      <c r="E158" s="49">
        <v>0</v>
      </c>
      <c r="F158" s="49">
        <v>0</v>
      </c>
      <c r="G158" s="49">
        <v>13</v>
      </c>
      <c r="H158" s="51">
        <v>0</v>
      </c>
      <c r="Q158" s="52">
        <v>231234.12698412698</v>
      </c>
      <c r="R158" s="53">
        <v>187900</v>
      </c>
      <c r="S158" s="54">
        <v>138.22222900390625</v>
      </c>
      <c r="T158" s="54">
        <v>120</v>
      </c>
      <c r="U158" s="55">
        <v>1</v>
      </c>
      <c r="V158" s="56">
        <v>1</v>
      </c>
      <c r="AE158" s="52">
        <v>262755.76923076925</v>
      </c>
      <c r="AF158" s="53">
        <v>244900</v>
      </c>
      <c r="AG158" s="54">
        <v>144.46153259277344</v>
      </c>
      <c r="AH158" s="54">
        <v>96</v>
      </c>
      <c r="AI158" s="55">
        <v>1</v>
      </c>
      <c r="AJ158" s="56">
        <v>1</v>
      </c>
      <c r="AK158" s="57">
        <v>0</v>
      </c>
      <c r="AL158" s="58">
        <v>0</v>
      </c>
      <c r="AM158" s="59">
        <v>1</v>
      </c>
      <c r="AN158" s="60">
        <v>0</v>
      </c>
      <c r="AW158" s="58">
        <v>339000</v>
      </c>
      <c r="AX158" s="58">
        <v>339000</v>
      </c>
    </row>
    <row r="159" spans="1:56" x14ac:dyDescent="0.3">
      <c r="A159" s="47">
        <v>40725</v>
      </c>
      <c r="B159" s="48">
        <v>0</v>
      </c>
      <c r="C159" s="49">
        <v>61</v>
      </c>
      <c r="E159" s="49">
        <v>0</v>
      </c>
      <c r="F159" s="49">
        <v>0</v>
      </c>
      <c r="G159" s="49">
        <v>14</v>
      </c>
      <c r="H159" s="51">
        <v>0</v>
      </c>
      <c r="Q159" s="52">
        <v>240651.22950819673</v>
      </c>
      <c r="R159" s="53">
        <v>219500</v>
      </c>
      <c r="S159" s="54">
        <v>140.95082092285156</v>
      </c>
      <c r="T159" s="54">
        <v>133</v>
      </c>
      <c r="U159" s="55">
        <v>1</v>
      </c>
      <c r="V159" s="56">
        <v>1</v>
      </c>
      <c r="AE159" s="52">
        <v>264610.64285714284</v>
      </c>
      <c r="AF159" s="53">
        <v>237400</v>
      </c>
      <c r="AG159" s="54">
        <v>120</v>
      </c>
      <c r="AH159" s="54">
        <v>92</v>
      </c>
      <c r="AI159" s="55">
        <v>1</v>
      </c>
      <c r="AJ159" s="56">
        <v>1</v>
      </c>
      <c r="AK159" s="57">
        <v>0</v>
      </c>
      <c r="AL159" s="58">
        <v>0</v>
      </c>
      <c r="AM159" s="59">
        <v>1</v>
      </c>
      <c r="AN159" s="60">
        <v>0</v>
      </c>
      <c r="AW159" s="58">
        <v>339000</v>
      </c>
      <c r="AX159" s="58">
        <v>339000</v>
      </c>
    </row>
    <row r="160" spans="1:56" x14ac:dyDescent="0.3">
      <c r="A160" s="47">
        <v>40695</v>
      </c>
      <c r="B160" s="48">
        <v>0</v>
      </c>
      <c r="C160" s="49">
        <v>63</v>
      </c>
      <c r="E160" s="49">
        <v>0</v>
      </c>
      <c r="F160" s="49">
        <v>0</v>
      </c>
      <c r="G160" s="49">
        <v>18</v>
      </c>
      <c r="H160" s="51">
        <v>0</v>
      </c>
      <c r="Q160" s="52">
        <v>251308.31746031746</v>
      </c>
      <c r="R160" s="53">
        <v>229500</v>
      </c>
      <c r="S160" s="54">
        <v>137.46031188964844</v>
      </c>
      <c r="T160" s="54">
        <v>136</v>
      </c>
      <c r="U160" s="55">
        <v>1</v>
      </c>
      <c r="V160" s="56">
        <v>1</v>
      </c>
      <c r="AE160" s="52">
        <v>215738.88888888888</v>
      </c>
      <c r="AF160" s="53">
        <v>194200</v>
      </c>
      <c r="AG160" s="54">
        <v>68</v>
      </c>
      <c r="AH160" s="54">
        <v>51</v>
      </c>
      <c r="AI160" s="55">
        <v>1</v>
      </c>
      <c r="AJ160" s="56">
        <v>1</v>
      </c>
      <c r="AK160" s="57">
        <v>0</v>
      </c>
      <c r="AL160" s="58">
        <v>0</v>
      </c>
      <c r="AM160" s="59">
        <v>1</v>
      </c>
      <c r="AN160" s="60">
        <v>0</v>
      </c>
      <c r="AW160" s="58">
        <v>339000</v>
      </c>
      <c r="AX160" s="58">
        <v>339000</v>
      </c>
    </row>
    <row r="161" spans="1:50" x14ac:dyDescent="0.3">
      <c r="A161" s="47">
        <v>40664</v>
      </c>
      <c r="B161" s="48">
        <v>0</v>
      </c>
      <c r="C161" s="49">
        <v>68</v>
      </c>
      <c r="E161" s="49">
        <v>0</v>
      </c>
      <c r="F161" s="49">
        <v>0</v>
      </c>
      <c r="G161" s="49">
        <v>8</v>
      </c>
      <c r="H161" s="51">
        <v>0</v>
      </c>
      <c r="Q161" s="52">
        <v>247622.7794117647</v>
      </c>
      <c r="R161" s="53">
        <v>228200</v>
      </c>
      <c r="S161" s="54">
        <v>135.61764526367188</v>
      </c>
      <c r="T161" s="54">
        <v>123</v>
      </c>
      <c r="U161" s="55">
        <v>1</v>
      </c>
      <c r="V161" s="56">
        <v>1</v>
      </c>
      <c r="AE161" s="52">
        <v>190262.5</v>
      </c>
      <c r="AF161" s="53">
        <v>184900</v>
      </c>
      <c r="AG161" s="54">
        <v>13.25</v>
      </c>
      <c r="AH161" s="54">
        <v>31</v>
      </c>
      <c r="AI161" s="55">
        <v>1</v>
      </c>
      <c r="AJ161" s="56">
        <v>1</v>
      </c>
      <c r="AK161" s="57">
        <v>0</v>
      </c>
      <c r="AL161" s="58">
        <v>0</v>
      </c>
      <c r="AM161" s="59">
        <v>1</v>
      </c>
      <c r="AN161" s="60">
        <v>0</v>
      </c>
      <c r="AW161" s="58">
        <v>339000</v>
      </c>
      <c r="AX161" s="58">
        <v>339000</v>
      </c>
    </row>
    <row r="162" spans="1:50" x14ac:dyDescent="0.3">
      <c r="A162" s="47">
        <v>40634</v>
      </c>
      <c r="B162" s="48">
        <v>0</v>
      </c>
      <c r="C162" s="49">
        <v>67</v>
      </c>
      <c r="E162" s="49">
        <v>0</v>
      </c>
      <c r="F162" s="49">
        <v>0</v>
      </c>
      <c r="G162" s="49">
        <v>15</v>
      </c>
      <c r="H162" s="51">
        <v>0</v>
      </c>
      <c r="Q162" s="52">
        <v>246945.50746268657</v>
      </c>
      <c r="R162" s="53">
        <v>225900</v>
      </c>
      <c r="S162" s="54">
        <v>125.25373077392578</v>
      </c>
      <c r="T162" s="54">
        <v>104</v>
      </c>
      <c r="U162" s="55">
        <v>1</v>
      </c>
      <c r="V162" s="56">
        <v>1</v>
      </c>
      <c r="AE162" s="52">
        <v>192103.33333333334</v>
      </c>
      <c r="AF162" s="53">
        <v>189900</v>
      </c>
      <c r="AG162" s="54">
        <v>96.066665649414063</v>
      </c>
      <c r="AH162" s="54">
        <v>73</v>
      </c>
      <c r="AI162" s="55">
        <v>1</v>
      </c>
      <c r="AJ162" s="56">
        <v>1</v>
      </c>
      <c r="AK162" s="57">
        <v>0</v>
      </c>
      <c r="AL162" s="58">
        <v>0</v>
      </c>
      <c r="AM162" s="59">
        <v>1</v>
      </c>
      <c r="AN162" s="60">
        <v>0</v>
      </c>
      <c r="AW162" s="58">
        <v>339000</v>
      </c>
      <c r="AX162" s="58">
        <v>339000</v>
      </c>
    </row>
    <row r="163" spans="1:50" x14ac:dyDescent="0.3">
      <c r="A163" s="47">
        <v>40603</v>
      </c>
      <c r="B163" s="48">
        <v>0</v>
      </c>
      <c r="C163" s="49">
        <v>70</v>
      </c>
      <c r="E163" s="49">
        <v>0</v>
      </c>
      <c r="F163" s="49">
        <v>0</v>
      </c>
      <c r="G163" s="49">
        <v>12</v>
      </c>
      <c r="H163" s="51">
        <v>0</v>
      </c>
      <c r="Q163" s="52">
        <v>247722.14285714287</v>
      </c>
      <c r="R163" s="53">
        <v>215400</v>
      </c>
      <c r="S163" s="54">
        <v>103.65714263916016</v>
      </c>
      <c r="T163" s="54">
        <v>80.5</v>
      </c>
      <c r="U163" s="55">
        <v>1</v>
      </c>
      <c r="V163" s="56">
        <v>1</v>
      </c>
      <c r="AE163" s="52">
        <v>192833.33333333334</v>
      </c>
      <c r="AF163" s="53">
        <v>192200</v>
      </c>
      <c r="AG163" s="54">
        <v>116.25</v>
      </c>
      <c r="AH163" s="54">
        <v>89</v>
      </c>
      <c r="AI163" s="55">
        <v>1</v>
      </c>
      <c r="AJ163" s="56">
        <v>1</v>
      </c>
      <c r="AK163" s="57">
        <v>0</v>
      </c>
      <c r="AL163" s="58">
        <v>0</v>
      </c>
      <c r="AM163" s="59">
        <v>1</v>
      </c>
      <c r="AN163" s="60">
        <v>0</v>
      </c>
      <c r="AW163" s="58">
        <v>339000</v>
      </c>
      <c r="AX163" s="58">
        <v>339000</v>
      </c>
    </row>
    <row r="164" spans="1:50" x14ac:dyDescent="0.3">
      <c r="A164" s="47">
        <v>40575</v>
      </c>
      <c r="B164" s="48">
        <v>0</v>
      </c>
      <c r="C164" s="49">
        <v>67</v>
      </c>
      <c r="E164" s="49">
        <v>0</v>
      </c>
      <c r="F164" s="49">
        <v>0</v>
      </c>
      <c r="G164" s="49">
        <v>10</v>
      </c>
      <c r="H164" s="51">
        <v>0</v>
      </c>
      <c r="Q164" s="52">
        <v>244631.3432835821</v>
      </c>
      <c r="R164" s="53">
        <v>195000</v>
      </c>
      <c r="S164" s="54">
        <v>91.716415405273438</v>
      </c>
      <c r="T164" s="54">
        <v>70</v>
      </c>
      <c r="U164" s="55">
        <v>1</v>
      </c>
      <c r="V164" s="56">
        <v>1</v>
      </c>
      <c r="AE164" s="52">
        <v>267925</v>
      </c>
      <c r="AF164" s="53">
        <v>234925</v>
      </c>
      <c r="AG164" s="54">
        <v>91.199996948242188</v>
      </c>
      <c r="AH164" s="54">
        <v>41.5</v>
      </c>
      <c r="AI164" s="55">
        <v>1</v>
      </c>
      <c r="AJ164" s="56">
        <v>1</v>
      </c>
      <c r="AK164" s="57">
        <v>0</v>
      </c>
      <c r="AL164" s="58">
        <v>0</v>
      </c>
      <c r="AM164" s="59">
        <v>1</v>
      </c>
      <c r="AN164" s="60">
        <v>0</v>
      </c>
      <c r="AW164" s="58">
        <v>339000</v>
      </c>
      <c r="AX164" s="58">
        <v>339000</v>
      </c>
    </row>
    <row r="165" spans="1:50" x14ac:dyDescent="0.3">
      <c r="A165" s="47">
        <v>40544</v>
      </c>
      <c r="B165" s="48">
        <v>0</v>
      </c>
      <c r="C165" s="49">
        <v>68</v>
      </c>
      <c r="E165" s="49">
        <v>1</v>
      </c>
      <c r="F165" s="49">
        <v>0</v>
      </c>
      <c r="G165" s="49">
        <v>6</v>
      </c>
      <c r="H165" s="51">
        <v>0</v>
      </c>
      <c r="Q165" s="52">
        <v>242594.85294117648</v>
      </c>
      <c r="R165" s="53">
        <v>198725</v>
      </c>
      <c r="S165" s="54">
        <v>90.382354736328125</v>
      </c>
      <c r="T165" s="54">
        <v>73.5</v>
      </c>
      <c r="U165" s="55">
        <v>1</v>
      </c>
      <c r="V165" s="56">
        <v>1</v>
      </c>
      <c r="W165" s="53">
        <v>339000</v>
      </c>
      <c r="X165" s="53">
        <v>339000</v>
      </c>
      <c r="AE165" s="52">
        <v>296933.33333333331</v>
      </c>
      <c r="AF165" s="53">
        <v>258950</v>
      </c>
      <c r="AG165" s="54">
        <v>80.833335876464844</v>
      </c>
      <c r="AH165" s="54">
        <v>50.5</v>
      </c>
      <c r="AI165" s="55">
        <v>1</v>
      </c>
      <c r="AJ165" s="56">
        <v>1</v>
      </c>
      <c r="AK165" s="57">
        <v>0</v>
      </c>
      <c r="AL165" s="58">
        <v>0</v>
      </c>
      <c r="AM165" s="59">
        <v>1</v>
      </c>
      <c r="AN165" s="60">
        <v>0</v>
      </c>
      <c r="AW165" s="58">
        <v>339000</v>
      </c>
      <c r="AX165" s="58">
        <v>339000</v>
      </c>
    </row>
    <row r="166" spans="1:50" x14ac:dyDescent="0.3">
      <c r="A166" s="47">
        <v>40513</v>
      </c>
      <c r="B166" s="48">
        <v>0</v>
      </c>
      <c r="C166" s="49">
        <v>46</v>
      </c>
      <c r="E166" s="49">
        <v>0</v>
      </c>
      <c r="F166" s="49">
        <v>0</v>
      </c>
      <c r="G166" s="49">
        <v>6</v>
      </c>
      <c r="H166" s="51">
        <v>0</v>
      </c>
      <c r="Q166" s="52">
        <v>268805.21739130432</v>
      </c>
      <c r="R166" s="53">
        <v>229750</v>
      </c>
      <c r="S166" s="54">
        <v>94.065216064453125</v>
      </c>
      <c r="T166" s="54">
        <v>89</v>
      </c>
      <c r="U166" s="55">
        <v>1</v>
      </c>
      <c r="V166" s="56">
        <v>1</v>
      </c>
      <c r="AE166" s="52">
        <v>330616.66666666669</v>
      </c>
      <c r="AF166" s="53">
        <v>316450</v>
      </c>
      <c r="AG166" s="54">
        <v>180.33332824707031</v>
      </c>
      <c r="AH166" s="54">
        <v>135</v>
      </c>
      <c r="AI166" s="55">
        <v>1</v>
      </c>
      <c r="AJ166" s="56">
        <v>1</v>
      </c>
      <c r="AK166" s="57">
        <v>0</v>
      </c>
      <c r="AL166" s="58">
        <v>0</v>
      </c>
      <c r="AM166" s="59">
        <v>0</v>
      </c>
      <c r="AN166" s="60">
        <v>0</v>
      </c>
    </row>
    <row r="167" spans="1:50" x14ac:dyDescent="0.3">
      <c r="A167" s="47">
        <v>40483</v>
      </c>
      <c r="B167" s="48">
        <v>0</v>
      </c>
      <c r="C167" s="49">
        <v>47</v>
      </c>
      <c r="E167" s="49">
        <v>0</v>
      </c>
      <c r="F167" s="49">
        <v>0</v>
      </c>
      <c r="G167" s="49">
        <v>9</v>
      </c>
      <c r="H167" s="51">
        <v>0</v>
      </c>
      <c r="Q167" s="52">
        <v>253701.91489361701</v>
      </c>
      <c r="R167" s="53">
        <v>209950</v>
      </c>
      <c r="S167" s="54">
        <v>105.08510589599609</v>
      </c>
      <c r="T167" s="54">
        <v>79</v>
      </c>
      <c r="U167" s="55">
        <v>1</v>
      </c>
      <c r="V167" s="56">
        <v>1</v>
      </c>
      <c r="AE167" s="52">
        <v>278956.55555555556</v>
      </c>
      <c r="AF167" s="53">
        <v>224900</v>
      </c>
      <c r="AG167" s="54">
        <v>167.33332824707031</v>
      </c>
      <c r="AH167" s="54">
        <v>79</v>
      </c>
      <c r="AI167" s="55">
        <v>1</v>
      </c>
      <c r="AJ167" s="56">
        <v>1</v>
      </c>
      <c r="AK167" s="57">
        <v>0</v>
      </c>
      <c r="AL167" s="58">
        <v>0</v>
      </c>
      <c r="AM167" s="59">
        <v>0</v>
      </c>
      <c r="AN167" s="60">
        <v>0</v>
      </c>
    </row>
    <row r="168" spans="1:50" x14ac:dyDescent="0.3">
      <c r="A168" s="47">
        <v>40452</v>
      </c>
      <c r="B168" s="48">
        <v>0</v>
      </c>
      <c r="C168" s="49">
        <v>43</v>
      </c>
      <c r="E168" s="49">
        <v>0</v>
      </c>
      <c r="F168" s="49">
        <v>0</v>
      </c>
      <c r="G168" s="49">
        <v>7</v>
      </c>
      <c r="H168" s="51">
        <v>0</v>
      </c>
      <c r="Q168" s="52">
        <v>241621.86046511628</v>
      </c>
      <c r="R168" s="53">
        <v>207900</v>
      </c>
      <c r="S168" s="54">
        <v>100.62790679931641</v>
      </c>
      <c r="T168" s="54">
        <v>70</v>
      </c>
      <c r="U168" s="55">
        <v>1</v>
      </c>
      <c r="V168" s="56">
        <v>1</v>
      </c>
      <c r="AE168" s="52">
        <v>250837</v>
      </c>
      <c r="AF168" s="53">
        <v>214900</v>
      </c>
      <c r="AG168" s="54">
        <v>60.714286804199219</v>
      </c>
      <c r="AH168" s="54">
        <v>28</v>
      </c>
      <c r="AI168" s="55">
        <v>1</v>
      </c>
      <c r="AJ168" s="56">
        <v>1</v>
      </c>
      <c r="AK168" s="57">
        <v>0</v>
      </c>
      <c r="AL168" s="58">
        <v>0</v>
      </c>
      <c r="AM168" s="59">
        <v>0</v>
      </c>
      <c r="AN168" s="60">
        <v>0</v>
      </c>
    </row>
    <row r="169" spans="1:50" x14ac:dyDescent="0.3">
      <c r="A169" s="47">
        <v>40422</v>
      </c>
      <c r="B169" s="48">
        <v>0</v>
      </c>
      <c r="C169" s="49">
        <v>30</v>
      </c>
      <c r="E169" s="49">
        <v>0</v>
      </c>
      <c r="F169" s="49">
        <v>0</v>
      </c>
      <c r="G169" s="49">
        <v>14</v>
      </c>
      <c r="H169" s="51">
        <v>0</v>
      </c>
      <c r="Q169" s="52">
        <v>233195</v>
      </c>
      <c r="R169" s="53">
        <v>208925</v>
      </c>
      <c r="S169" s="54">
        <v>108.40000152587891</v>
      </c>
      <c r="T169" s="54">
        <v>77.5</v>
      </c>
      <c r="U169" s="55">
        <v>1</v>
      </c>
      <c r="V169" s="56">
        <v>1</v>
      </c>
      <c r="AE169" s="52">
        <v>243593.5</v>
      </c>
      <c r="AF169" s="53">
        <v>239900</v>
      </c>
      <c r="AG169" s="54">
        <v>78.428573608398438</v>
      </c>
      <c r="AH169" s="54">
        <v>54.5</v>
      </c>
      <c r="AI169" s="55">
        <v>1</v>
      </c>
      <c r="AJ169" s="56">
        <v>1</v>
      </c>
      <c r="AK169" s="57">
        <v>0</v>
      </c>
      <c r="AL169" s="58">
        <v>0</v>
      </c>
      <c r="AM169" s="59">
        <v>0</v>
      </c>
      <c r="AN169" s="60">
        <v>0</v>
      </c>
    </row>
    <row r="170" spans="1:50" x14ac:dyDescent="0.3">
      <c r="A170" s="47">
        <v>40391</v>
      </c>
      <c r="B170" s="48">
        <v>0</v>
      </c>
      <c r="C170" s="49">
        <v>32</v>
      </c>
      <c r="E170" s="49">
        <v>0</v>
      </c>
      <c r="F170" s="49">
        <v>0</v>
      </c>
      <c r="G170" s="49">
        <v>11</v>
      </c>
      <c r="H170" s="51">
        <v>0</v>
      </c>
      <c r="Q170" s="52">
        <v>235385.9375</v>
      </c>
      <c r="R170" s="53">
        <v>208925</v>
      </c>
      <c r="S170" s="54">
        <v>106.9375</v>
      </c>
      <c r="T170" s="54">
        <v>79</v>
      </c>
      <c r="U170" s="55">
        <v>1</v>
      </c>
      <c r="V170" s="56">
        <v>1</v>
      </c>
      <c r="AE170" s="52">
        <v>240800.81818181818</v>
      </c>
      <c r="AF170" s="53">
        <v>239900</v>
      </c>
      <c r="AG170" s="54">
        <v>104.09091186523438</v>
      </c>
      <c r="AH170" s="54">
        <v>50</v>
      </c>
      <c r="AI170" s="55">
        <v>1</v>
      </c>
      <c r="AJ170" s="56">
        <v>1</v>
      </c>
      <c r="AK170" s="57">
        <v>0</v>
      </c>
      <c r="AL170" s="58">
        <v>0</v>
      </c>
      <c r="AM170" s="59">
        <v>0</v>
      </c>
      <c r="AN170" s="60">
        <v>0</v>
      </c>
    </row>
    <row r="171" spans="1:50" x14ac:dyDescent="0.3">
      <c r="A171" s="47">
        <v>40360</v>
      </c>
      <c r="B171" s="48">
        <v>0</v>
      </c>
      <c r="C171" s="49">
        <v>26</v>
      </c>
      <c r="E171" s="49">
        <v>0</v>
      </c>
      <c r="F171" s="49">
        <v>0</v>
      </c>
      <c r="G171" s="49">
        <v>12</v>
      </c>
      <c r="H171" s="51">
        <v>0</v>
      </c>
      <c r="Q171" s="52">
        <v>242330.76923076922</v>
      </c>
      <c r="R171" s="53">
        <v>189950</v>
      </c>
      <c r="S171" s="54">
        <v>120</v>
      </c>
      <c r="T171" s="54">
        <v>80</v>
      </c>
      <c r="U171" s="55">
        <v>1</v>
      </c>
      <c r="V171" s="56">
        <v>1</v>
      </c>
      <c r="AE171" s="52">
        <v>255496.58333333334</v>
      </c>
      <c r="AF171" s="53">
        <v>244925</v>
      </c>
      <c r="AG171" s="54">
        <v>96.833335876464844</v>
      </c>
      <c r="AH171" s="54">
        <v>41.5</v>
      </c>
      <c r="AI171" s="55">
        <v>1</v>
      </c>
      <c r="AJ171" s="56">
        <v>1</v>
      </c>
      <c r="AK171" s="57">
        <v>0</v>
      </c>
      <c r="AL171" s="58">
        <v>0</v>
      </c>
      <c r="AM171" s="59">
        <v>0</v>
      </c>
      <c r="AN171" s="60">
        <v>0</v>
      </c>
    </row>
    <row r="172" spans="1:50" x14ac:dyDescent="0.3">
      <c r="A172" s="47">
        <v>40330</v>
      </c>
      <c r="B172" s="48">
        <v>0</v>
      </c>
      <c r="C172" s="49">
        <v>25</v>
      </c>
      <c r="E172" s="49">
        <v>0</v>
      </c>
      <c r="F172" s="49">
        <v>0</v>
      </c>
      <c r="G172" s="49">
        <v>19</v>
      </c>
      <c r="H172" s="51">
        <v>0</v>
      </c>
      <c r="Q172" s="52">
        <v>249730</v>
      </c>
      <c r="R172" s="53">
        <v>216900</v>
      </c>
      <c r="S172" s="54">
        <v>116.59999847412109</v>
      </c>
      <c r="T172" s="54">
        <v>66</v>
      </c>
      <c r="U172" s="55">
        <v>1</v>
      </c>
      <c r="V172" s="56">
        <v>1</v>
      </c>
      <c r="AE172" s="52">
        <v>217529.42105263157</v>
      </c>
      <c r="AF172" s="53">
        <v>199000</v>
      </c>
      <c r="AG172" s="54">
        <v>115.78947448730469</v>
      </c>
      <c r="AH172" s="54">
        <v>63</v>
      </c>
      <c r="AI172" s="55">
        <v>1</v>
      </c>
      <c r="AJ172" s="56">
        <v>1</v>
      </c>
      <c r="AK172" s="57">
        <v>0</v>
      </c>
      <c r="AL172" s="58">
        <v>0</v>
      </c>
      <c r="AM172" s="59">
        <v>0</v>
      </c>
      <c r="AN172" s="60">
        <v>0</v>
      </c>
    </row>
    <row r="173" spans="1:50" x14ac:dyDescent="0.3">
      <c r="A173" s="47">
        <v>40299</v>
      </c>
      <c r="B173" s="48">
        <v>0</v>
      </c>
      <c r="C173" s="49">
        <v>23</v>
      </c>
      <c r="E173" s="49">
        <v>0</v>
      </c>
      <c r="F173" s="49">
        <v>0</v>
      </c>
      <c r="G173" s="49">
        <v>28</v>
      </c>
      <c r="H173" s="51">
        <v>0</v>
      </c>
      <c r="Q173" s="52">
        <v>251084.78260869565</v>
      </c>
      <c r="R173" s="53">
        <v>214900</v>
      </c>
      <c r="S173" s="54">
        <v>135.52174377441406</v>
      </c>
      <c r="T173" s="54">
        <v>76</v>
      </c>
      <c r="U173" s="55">
        <v>1</v>
      </c>
      <c r="V173" s="56">
        <v>1</v>
      </c>
      <c r="AE173" s="52">
        <v>217486.03571428571</v>
      </c>
      <c r="AF173" s="53">
        <v>202425</v>
      </c>
      <c r="AG173" s="54">
        <v>77.607139587402344</v>
      </c>
      <c r="AH173" s="54">
        <v>43</v>
      </c>
      <c r="AI173" s="55">
        <v>1</v>
      </c>
      <c r="AJ173" s="56">
        <v>1</v>
      </c>
      <c r="AK173" s="57">
        <v>0</v>
      </c>
      <c r="AL173" s="58">
        <v>0</v>
      </c>
      <c r="AM173" s="59">
        <v>0</v>
      </c>
      <c r="AN173" s="60">
        <v>0</v>
      </c>
    </row>
    <row r="174" spans="1:50" x14ac:dyDescent="0.3">
      <c r="A174" s="47">
        <v>40269</v>
      </c>
      <c r="B174" s="48">
        <v>0</v>
      </c>
      <c r="C174" s="49">
        <v>25</v>
      </c>
      <c r="E174" s="49">
        <v>0</v>
      </c>
      <c r="F174" s="49">
        <v>0</v>
      </c>
      <c r="G174" s="49">
        <v>39</v>
      </c>
      <c r="H174" s="51">
        <v>0</v>
      </c>
      <c r="Q174" s="52">
        <v>249330</v>
      </c>
      <c r="R174" s="53">
        <v>214900</v>
      </c>
      <c r="S174" s="54">
        <v>127.19999694824219</v>
      </c>
      <c r="T174" s="54">
        <v>71</v>
      </c>
      <c r="U174" s="55">
        <v>1</v>
      </c>
      <c r="V174" s="56">
        <v>1</v>
      </c>
      <c r="AE174" s="52">
        <v>195136.89743589744</v>
      </c>
      <c r="AF174" s="53">
        <v>168000</v>
      </c>
      <c r="AG174" s="54">
        <v>67.051284790039063</v>
      </c>
      <c r="AH174" s="54">
        <v>42</v>
      </c>
      <c r="AI174" s="55">
        <v>1</v>
      </c>
      <c r="AJ174" s="56">
        <v>1</v>
      </c>
      <c r="AK174" s="57">
        <v>0</v>
      </c>
      <c r="AL174" s="58">
        <v>0</v>
      </c>
      <c r="AM174" s="59">
        <v>0</v>
      </c>
      <c r="AN174" s="60">
        <v>0</v>
      </c>
    </row>
    <row r="175" spans="1:50" x14ac:dyDescent="0.3">
      <c r="A175" s="47">
        <v>40238</v>
      </c>
      <c r="B175" s="48">
        <v>0</v>
      </c>
      <c r="C175" s="49">
        <v>38</v>
      </c>
      <c r="E175" s="49">
        <v>0</v>
      </c>
      <c r="F175" s="49">
        <v>0</v>
      </c>
      <c r="G175" s="49">
        <v>13</v>
      </c>
      <c r="H175" s="51">
        <v>0</v>
      </c>
      <c r="Q175" s="52">
        <v>234065.78947368421</v>
      </c>
      <c r="R175" s="53">
        <v>199925</v>
      </c>
      <c r="S175" s="54">
        <v>110.26316070556641</v>
      </c>
      <c r="T175" s="54">
        <v>73</v>
      </c>
      <c r="U175" s="55">
        <v>1</v>
      </c>
      <c r="V175" s="56">
        <v>1</v>
      </c>
      <c r="AE175" s="52">
        <v>233848.46153846153</v>
      </c>
      <c r="AF175" s="53">
        <v>224950</v>
      </c>
      <c r="AG175" s="54">
        <v>77.923080444335938</v>
      </c>
      <c r="AH175" s="54">
        <v>56</v>
      </c>
      <c r="AI175" s="55">
        <v>1</v>
      </c>
      <c r="AJ175" s="56">
        <v>1</v>
      </c>
      <c r="AK175" s="57">
        <v>0</v>
      </c>
      <c r="AL175" s="58">
        <v>0</v>
      </c>
      <c r="AM175" s="59">
        <v>0</v>
      </c>
      <c r="AN175" s="60">
        <v>0</v>
      </c>
    </row>
    <row r="176" spans="1:50" x14ac:dyDescent="0.3">
      <c r="A176" s="47">
        <v>40210</v>
      </c>
      <c r="B176" s="48">
        <v>0</v>
      </c>
      <c r="C176" s="49">
        <v>33</v>
      </c>
      <c r="E176" s="49">
        <v>0</v>
      </c>
      <c r="F176" s="49">
        <v>0</v>
      </c>
      <c r="G176" s="49">
        <v>8</v>
      </c>
      <c r="H176" s="51">
        <v>0</v>
      </c>
      <c r="Q176" s="52">
        <v>249675.15151515152</v>
      </c>
      <c r="R176" s="53">
        <v>214900</v>
      </c>
      <c r="S176" s="54">
        <v>127.57575988769531</v>
      </c>
      <c r="T176" s="54">
        <v>119</v>
      </c>
      <c r="U176" s="55">
        <v>1</v>
      </c>
      <c r="V176" s="56">
        <v>1</v>
      </c>
      <c r="AE176" s="52">
        <v>202108.75</v>
      </c>
      <c r="AF176" s="53">
        <v>204060</v>
      </c>
      <c r="AG176" s="54">
        <v>90.125</v>
      </c>
      <c r="AH176" s="54">
        <v>67.5</v>
      </c>
      <c r="AI176" s="55">
        <v>1</v>
      </c>
      <c r="AJ176" s="56">
        <v>1</v>
      </c>
      <c r="AK176" s="57">
        <v>0</v>
      </c>
      <c r="AL176" s="58">
        <v>0</v>
      </c>
      <c r="AM176" s="59">
        <v>0</v>
      </c>
      <c r="AN176" s="60">
        <v>0</v>
      </c>
    </row>
    <row r="177" spans="1:40" x14ac:dyDescent="0.3">
      <c r="A177" s="47">
        <v>40179</v>
      </c>
      <c r="B177" s="48">
        <v>0</v>
      </c>
      <c r="C177" s="49">
        <v>30</v>
      </c>
      <c r="E177" s="49">
        <v>0</v>
      </c>
      <c r="F177" s="49">
        <v>0</v>
      </c>
      <c r="G177" s="49">
        <v>7</v>
      </c>
      <c r="H177" s="51">
        <v>0</v>
      </c>
      <c r="Q177" s="52">
        <v>236442.66666666666</v>
      </c>
      <c r="R177" s="53">
        <v>207400</v>
      </c>
      <c r="S177" s="54">
        <v>106.06666564941406</v>
      </c>
      <c r="T177" s="54">
        <v>94.5</v>
      </c>
      <c r="U177" s="55">
        <v>1</v>
      </c>
      <c r="V177" s="56">
        <v>1</v>
      </c>
      <c r="AE177" s="52">
        <v>221102.85714285713</v>
      </c>
      <c r="AF177" s="53">
        <v>224950</v>
      </c>
      <c r="AG177" s="54">
        <v>90</v>
      </c>
      <c r="AH177" s="54">
        <v>60</v>
      </c>
      <c r="AI177" s="55">
        <v>1</v>
      </c>
      <c r="AJ177" s="56">
        <v>1</v>
      </c>
      <c r="AK177" s="57">
        <v>0</v>
      </c>
      <c r="AL177" s="58">
        <v>0</v>
      </c>
      <c r="AM177" s="59">
        <v>0</v>
      </c>
      <c r="AN177" s="60">
        <v>0</v>
      </c>
    </row>
    <row r="178" spans="1:40" x14ac:dyDescent="0.3">
      <c r="A178" s="47">
        <v>40148</v>
      </c>
      <c r="B178" s="48">
        <v>0</v>
      </c>
      <c r="C178" s="49">
        <v>25</v>
      </c>
      <c r="E178" s="49">
        <v>0</v>
      </c>
      <c r="F178" s="49">
        <v>0</v>
      </c>
      <c r="G178" s="49">
        <v>10</v>
      </c>
      <c r="H178" s="51">
        <v>0</v>
      </c>
      <c r="Q178" s="52">
        <v>232643.20000000001</v>
      </c>
      <c r="R178" s="53">
        <v>221900</v>
      </c>
      <c r="S178" s="54">
        <v>128.32000732421875</v>
      </c>
      <c r="T178" s="54">
        <v>113</v>
      </c>
      <c r="U178" s="55">
        <v>1</v>
      </c>
      <c r="V178" s="56">
        <v>1</v>
      </c>
      <c r="AE178" s="52">
        <v>290370</v>
      </c>
      <c r="AF178" s="53">
        <v>224925</v>
      </c>
      <c r="AG178" s="54">
        <v>62</v>
      </c>
      <c r="AH178" s="54">
        <v>55</v>
      </c>
      <c r="AI178" s="55">
        <v>1</v>
      </c>
      <c r="AJ178" s="56">
        <v>1</v>
      </c>
      <c r="AK178" s="57">
        <v>0</v>
      </c>
      <c r="AL178" s="58">
        <v>0</v>
      </c>
      <c r="AM178" s="59">
        <v>0</v>
      </c>
      <c r="AN178" s="60">
        <v>0</v>
      </c>
    </row>
    <row r="179" spans="1:40" x14ac:dyDescent="0.3">
      <c r="A179" s="47">
        <v>40118</v>
      </c>
      <c r="B179" s="48">
        <v>0</v>
      </c>
      <c r="E179" s="49">
        <v>0</v>
      </c>
      <c r="F179" s="49">
        <v>0</v>
      </c>
      <c r="H179" s="51">
        <v>0</v>
      </c>
      <c r="AK179" s="57">
        <v>0</v>
      </c>
      <c r="AL179" s="58">
        <v>0</v>
      </c>
      <c r="AM179" s="59">
        <v>0</v>
      </c>
      <c r="AN179" s="60">
        <v>0</v>
      </c>
    </row>
    <row r="180" spans="1:40" x14ac:dyDescent="0.3">
      <c r="A180" s="47">
        <v>40087</v>
      </c>
      <c r="B180" s="48">
        <v>0</v>
      </c>
      <c r="E180" s="49">
        <v>0</v>
      </c>
      <c r="F180" s="49">
        <v>0</v>
      </c>
      <c r="H180" s="51">
        <v>0</v>
      </c>
      <c r="AK180" s="57">
        <v>0</v>
      </c>
      <c r="AL180" s="58">
        <v>0</v>
      </c>
      <c r="AM180" s="59">
        <v>0</v>
      </c>
      <c r="AN180" s="60">
        <v>0</v>
      </c>
    </row>
    <row r="181" spans="1:40" x14ac:dyDescent="0.3">
      <c r="A181" s="47">
        <v>40057</v>
      </c>
      <c r="B181" s="48">
        <v>0</v>
      </c>
      <c r="E181" s="49">
        <v>0</v>
      </c>
      <c r="F181" s="49">
        <v>0</v>
      </c>
      <c r="H181" s="51">
        <v>0</v>
      </c>
      <c r="AK181" s="57">
        <v>0</v>
      </c>
      <c r="AL181" s="58">
        <v>0</v>
      </c>
      <c r="AM181" s="59">
        <v>0</v>
      </c>
      <c r="AN181" s="60">
        <v>0</v>
      </c>
    </row>
    <row r="182" spans="1:40" x14ac:dyDescent="0.3">
      <c r="A182" s="47">
        <v>40026</v>
      </c>
      <c r="B182" s="48">
        <v>0</v>
      </c>
      <c r="E182" s="49">
        <v>0</v>
      </c>
      <c r="F182" s="49">
        <v>0</v>
      </c>
      <c r="H182" s="51">
        <v>0</v>
      </c>
      <c r="AK182" s="57">
        <v>0</v>
      </c>
      <c r="AL182" s="58">
        <v>0</v>
      </c>
      <c r="AM182" s="59">
        <v>0</v>
      </c>
      <c r="AN182" s="60">
        <v>0</v>
      </c>
    </row>
    <row r="183" spans="1:40" x14ac:dyDescent="0.3">
      <c r="A183" s="47">
        <v>39995</v>
      </c>
      <c r="B183" s="48">
        <v>0</v>
      </c>
      <c r="E183" s="49">
        <v>0</v>
      </c>
      <c r="F183" s="49">
        <v>0</v>
      </c>
      <c r="H183" s="51">
        <v>0</v>
      </c>
      <c r="AK183" s="57">
        <v>0</v>
      </c>
      <c r="AL183" s="58">
        <v>0</v>
      </c>
      <c r="AM183" s="59">
        <v>0</v>
      </c>
      <c r="AN183" s="60">
        <v>0</v>
      </c>
    </row>
    <row r="184" spans="1:40" x14ac:dyDescent="0.3">
      <c r="A184" s="47">
        <v>39965</v>
      </c>
      <c r="B184" s="48">
        <v>0</v>
      </c>
      <c r="E184" s="49">
        <v>0</v>
      </c>
      <c r="F184" s="49">
        <v>0</v>
      </c>
      <c r="H184" s="51">
        <v>0</v>
      </c>
      <c r="AK184" s="57">
        <v>0</v>
      </c>
      <c r="AL184" s="58">
        <v>0</v>
      </c>
      <c r="AM184" s="59">
        <v>0</v>
      </c>
      <c r="AN184" s="60">
        <v>0</v>
      </c>
    </row>
    <row r="185" spans="1:40" x14ac:dyDescent="0.3">
      <c r="A185" s="47">
        <v>39934</v>
      </c>
      <c r="B185" s="48">
        <v>0</v>
      </c>
      <c r="E185" s="49">
        <v>0</v>
      </c>
      <c r="F185" s="49">
        <v>0</v>
      </c>
      <c r="H185" s="51">
        <v>0</v>
      </c>
      <c r="AK185" s="57">
        <v>0</v>
      </c>
      <c r="AL185" s="58">
        <v>0</v>
      </c>
      <c r="AM185" s="59">
        <v>0</v>
      </c>
      <c r="AN185" s="60">
        <v>0</v>
      </c>
    </row>
    <row r="186" spans="1:40" x14ac:dyDescent="0.3">
      <c r="A186" s="47">
        <v>39904</v>
      </c>
      <c r="B186" s="48">
        <v>0</v>
      </c>
      <c r="E186" s="49">
        <v>0</v>
      </c>
      <c r="F186" s="49">
        <v>0</v>
      </c>
      <c r="H186" s="51">
        <v>0</v>
      </c>
      <c r="AK186" s="57">
        <v>0</v>
      </c>
      <c r="AL186" s="58">
        <v>0</v>
      </c>
      <c r="AM186" s="59">
        <v>0</v>
      </c>
      <c r="AN186" s="60">
        <v>0</v>
      </c>
    </row>
    <row r="187" spans="1:40" x14ac:dyDescent="0.3">
      <c r="A187" s="47">
        <v>39873</v>
      </c>
      <c r="B187" s="48">
        <v>0</v>
      </c>
      <c r="E187" s="49">
        <v>0</v>
      </c>
      <c r="F187" s="49">
        <v>0</v>
      </c>
      <c r="H187" s="51">
        <v>0</v>
      </c>
      <c r="AK187" s="57">
        <v>0</v>
      </c>
      <c r="AL187" s="58">
        <v>0</v>
      </c>
      <c r="AM187" s="59">
        <v>0</v>
      </c>
      <c r="AN187" s="60">
        <v>0</v>
      </c>
    </row>
    <row r="188" spans="1:40" x14ac:dyDescent="0.3">
      <c r="A188" s="47">
        <v>39845</v>
      </c>
      <c r="B188" s="48">
        <v>0</v>
      </c>
      <c r="E188" s="49">
        <v>0</v>
      </c>
      <c r="F188" s="49">
        <v>0</v>
      </c>
      <c r="H188" s="51">
        <v>0</v>
      </c>
      <c r="AK188" s="57">
        <v>0</v>
      </c>
      <c r="AL188" s="58">
        <v>0</v>
      </c>
      <c r="AM188" s="59">
        <v>0</v>
      </c>
      <c r="AN188" s="60">
        <v>0</v>
      </c>
    </row>
    <row r="189" spans="1:40" x14ac:dyDescent="0.3">
      <c r="A189" s="47">
        <v>39814</v>
      </c>
      <c r="B189" s="48">
        <v>0</v>
      </c>
      <c r="E189" s="49">
        <v>0</v>
      </c>
      <c r="F189" s="49">
        <v>0</v>
      </c>
      <c r="H189" s="51">
        <v>0</v>
      </c>
      <c r="AK189" s="57">
        <v>0</v>
      </c>
      <c r="AL189" s="58">
        <v>0</v>
      </c>
      <c r="AM189" s="59">
        <v>0</v>
      </c>
      <c r="AN189" s="60">
        <v>0</v>
      </c>
    </row>
    <row r="190" spans="1:40" x14ac:dyDescent="0.3">
      <c r="A190" s="47">
        <v>39783</v>
      </c>
      <c r="B190" s="48">
        <v>0</v>
      </c>
      <c r="E190" s="49">
        <v>0</v>
      </c>
      <c r="F190" s="49">
        <v>0</v>
      </c>
      <c r="H190" s="51">
        <v>0</v>
      </c>
      <c r="AK190" s="57">
        <v>0</v>
      </c>
      <c r="AL190" s="58">
        <v>0</v>
      </c>
      <c r="AM190" s="59">
        <v>0</v>
      </c>
      <c r="AN190" s="60">
        <v>0</v>
      </c>
    </row>
    <row r="191" spans="1:40" x14ac:dyDescent="0.3">
      <c r="A191" s="47">
        <v>39753</v>
      </c>
      <c r="B191" s="48">
        <v>0</v>
      </c>
      <c r="E191" s="49">
        <v>0</v>
      </c>
      <c r="F191" s="49">
        <v>0</v>
      </c>
      <c r="H191" s="51">
        <v>0</v>
      </c>
      <c r="AK191" s="57">
        <v>0</v>
      </c>
      <c r="AL191" s="58">
        <v>0</v>
      </c>
      <c r="AM191" s="59">
        <v>0</v>
      </c>
      <c r="AN191" s="60">
        <v>0</v>
      </c>
    </row>
    <row r="192" spans="1:40" x14ac:dyDescent="0.3">
      <c r="A192" s="47">
        <v>39722</v>
      </c>
      <c r="B192" s="48">
        <v>0</v>
      </c>
      <c r="E192" s="49">
        <v>0</v>
      </c>
      <c r="F192" s="49">
        <v>0</v>
      </c>
      <c r="H192" s="51">
        <v>0</v>
      </c>
      <c r="AK192" s="57">
        <v>0</v>
      </c>
      <c r="AL192" s="58">
        <v>0</v>
      </c>
      <c r="AM192" s="59">
        <v>0</v>
      </c>
      <c r="AN192" s="60">
        <v>0</v>
      </c>
    </row>
    <row r="193" spans="1:40" x14ac:dyDescent="0.3">
      <c r="A193" s="47">
        <v>39692</v>
      </c>
      <c r="B193" s="48">
        <v>0</v>
      </c>
      <c r="E193" s="49">
        <v>0</v>
      </c>
      <c r="F193" s="49">
        <v>0</v>
      </c>
      <c r="H193" s="51">
        <v>0</v>
      </c>
      <c r="AK193" s="57">
        <v>0</v>
      </c>
      <c r="AL193" s="58">
        <v>0</v>
      </c>
      <c r="AM193" s="59">
        <v>0</v>
      </c>
      <c r="AN193" s="60">
        <v>0</v>
      </c>
    </row>
    <row r="194" spans="1:40" x14ac:dyDescent="0.3">
      <c r="A194" s="47">
        <v>39661</v>
      </c>
      <c r="B194" s="48">
        <v>0</v>
      </c>
      <c r="E194" s="49">
        <v>0</v>
      </c>
      <c r="F194" s="49">
        <v>0</v>
      </c>
      <c r="H194" s="51">
        <v>0</v>
      </c>
      <c r="AK194" s="57">
        <v>0</v>
      </c>
      <c r="AL194" s="58">
        <v>0</v>
      </c>
      <c r="AM194" s="59">
        <v>0</v>
      </c>
      <c r="AN194" s="60">
        <v>0</v>
      </c>
    </row>
    <row r="195" spans="1:40" x14ac:dyDescent="0.3">
      <c r="A195" s="47">
        <v>39630</v>
      </c>
      <c r="B195" s="48">
        <v>0</v>
      </c>
      <c r="E195" s="49">
        <v>0</v>
      </c>
      <c r="F195" s="49">
        <v>0</v>
      </c>
      <c r="H195" s="51">
        <v>0</v>
      </c>
      <c r="AK195" s="57">
        <v>0</v>
      </c>
      <c r="AL195" s="58">
        <v>0</v>
      </c>
      <c r="AM195" s="59">
        <v>0</v>
      </c>
      <c r="AN195" s="60">
        <v>0</v>
      </c>
    </row>
    <row r="196" spans="1:40" x14ac:dyDescent="0.3">
      <c r="A196" s="47">
        <v>39600</v>
      </c>
      <c r="B196" s="48">
        <v>0</v>
      </c>
      <c r="E196" s="49">
        <v>0</v>
      </c>
      <c r="F196" s="49">
        <v>0</v>
      </c>
      <c r="H196" s="51">
        <v>0</v>
      </c>
      <c r="AK196" s="57">
        <v>0</v>
      </c>
      <c r="AL196" s="58">
        <v>0</v>
      </c>
      <c r="AM196" s="59">
        <v>0</v>
      </c>
      <c r="AN196" s="60">
        <v>0</v>
      </c>
    </row>
    <row r="197" spans="1:40" x14ac:dyDescent="0.3">
      <c r="A197" s="47">
        <v>39569</v>
      </c>
      <c r="B197" s="48">
        <v>0</v>
      </c>
      <c r="E197" s="49">
        <v>0</v>
      </c>
      <c r="F197" s="49">
        <v>0</v>
      </c>
      <c r="H197" s="51">
        <v>0</v>
      </c>
      <c r="AK197" s="57">
        <v>0</v>
      </c>
      <c r="AL197" s="58">
        <v>0</v>
      </c>
      <c r="AM197" s="59">
        <v>0</v>
      </c>
      <c r="AN197" s="60">
        <v>0</v>
      </c>
    </row>
    <row r="198" spans="1:40" x14ac:dyDescent="0.3">
      <c r="A198" s="47">
        <v>39539</v>
      </c>
      <c r="B198" s="48">
        <v>0</v>
      </c>
      <c r="E198" s="49">
        <v>0</v>
      </c>
      <c r="F198" s="49">
        <v>0</v>
      </c>
      <c r="H198" s="51">
        <v>0</v>
      </c>
      <c r="AK198" s="57">
        <v>0</v>
      </c>
      <c r="AL198" s="58">
        <v>0</v>
      </c>
      <c r="AM198" s="59">
        <v>0</v>
      </c>
      <c r="AN198" s="60">
        <v>0</v>
      </c>
    </row>
    <row r="199" spans="1:40" x14ac:dyDescent="0.3">
      <c r="A199" s="47">
        <v>39508</v>
      </c>
      <c r="B199" s="48">
        <v>0</v>
      </c>
      <c r="E199" s="49">
        <v>0</v>
      </c>
      <c r="F199" s="49">
        <v>0</v>
      </c>
      <c r="H199" s="51">
        <v>0</v>
      </c>
      <c r="AK199" s="57">
        <v>0</v>
      </c>
      <c r="AL199" s="58">
        <v>0</v>
      </c>
      <c r="AM199" s="59">
        <v>0</v>
      </c>
      <c r="AN199" s="60">
        <v>0</v>
      </c>
    </row>
    <row r="200" spans="1:40" x14ac:dyDescent="0.3">
      <c r="A200" s="47">
        <v>39479</v>
      </c>
      <c r="B200" s="48">
        <v>0</v>
      </c>
      <c r="E200" s="49">
        <v>0</v>
      </c>
      <c r="F200" s="49">
        <v>0</v>
      </c>
      <c r="H200" s="51">
        <v>0</v>
      </c>
      <c r="AK200" s="57">
        <v>0</v>
      </c>
      <c r="AL200" s="58">
        <v>0</v>
      </c>
      <c r="AM200" s="59">
        <v>0</v>
      </c>
      <c r="AN200" s="60">
        <v>0</v>
      </c>
    </row>
    <row r="201" spans="1:40" x14ac:dyDescent="0.3">
      <c r="A201" s="47">
        <v>39448</v>
      </c>
      <c r="B201" s="48">
        <v>0</v>
      </c>
      <c r="E201" s="49">
        <v>0</v>
      </c>
      <c r="F201" s="49">
        <v>0</v>
      </c>
      <c r="H201" s="51">
        <v>0</v>
      </c>
      <c r="AK201" s="57">
        <v>0</v>
      </c>
      <c r="AL201" s="58">
        <v>0</v>
      </c>
      <c r="AM201" s="59">
        <v>0</v>
      </c>
      <c r="AN201" s="60">
        <v>0</v>
      </c>
    </row>
    <row r="202" spans="1:40" x14ac:dyDescent="0.3">
      <c r="A202" s="47">
        <v>39417</v>
      </c>
      <c r="B202" s="48">
        <v>0</v>
      </c>
      <c r="E202" s="49">
        <v>0</v>
      </c>
      <c r="F202" s="49">
        <v>0</v>
      </c>
      <c r="H202" s="51">
        <v>0</v>
      </c>
      <c r="AK202" s="57">
        <v>0</v>
      </c>
      <c r="AL202" s="58">
        <v>0</v>
      </c>
      <c r="AM202" s="59">
        <v>0</v>
      </c>
      <c r="AN202" s="60">
        <v>0</v>
      </c>
    </row>
    <row r="203" spans="1:40" x14ac:dyDescent="0.3">
      <c r="A203" s="47">
        <v>39387</v>
      </c>
      <c r="B203" s="48">
        <v>0</v>
      </c>
      <c r="E203" s="49">
        <v>0</v>
      </c>
      <c r="F203" s="49">
        <v>0</v>
      </c>
      <c r="H203" s="51">
        <v>0</v>
      </c>
      <c r="AK203" s="57">
        <v>0</v>
      </c>
      <c r="AL203" s="58">
        <v>0</v>
      </c>
      <c r="AM203" s="59">
        <v>0</v>
      </c>
      <c r="AN203" s="60">
        <v>0</v>
      </c>
    </row>
    <row r="204" spans="1:40" x14ac:dyDescent="0.3">
      <c r="A204" s="47">
        <v>39356</v>
      </c>
      <c r="B204" s="48">
        <v>0</v>
      </c>
      <c r="E204" s="49">
        <v>0</v>
      </c>
      <c r="F204" s="49">
        <v>0</v>
      </c>
      <c r="H204" s="51">
        <v>0</v>
      </c>
      <c r="AK204" s="57">
        <v>0</v>
      </c>
      <c r="AL204" s="58">
        <v>0</v>
      </c>
      <c r="AM204" s="59">
        <v>0</v>
      </c>
      <c r="AN204" s="60">
        <v>0</v>
      </c>
    </row>
    <row r="205" spans="1:40" x14ac:dyDescent="0.3">
      <c r="A205" s="47">
        <v>39326</v>
      </c>
      <c r="B205" s="48">
        <v>0</v>
      </c>
      <c r="E205" s="49">
        <v>0</v>
      </c>
      <c r="F205" s="49">
        <v>0</v>
      </c>
      <c r="H205" s="51">
        <v>0</v>
      </c>
      <c r="AK205" s="57">
        <v>0</v>
      </c>
      <c r="AL205" s="58">
        <v>0</v>
      </c>
      <c r="AM205" s="59">
        <v>0</v>
      </c>
      <c r="AN205" s="60">
        <v>0</v>
      </c>
    </row>
    <row r="206" spans="1:40" x14ac:dyDescent="0.3">
      <c r="A206" s="47">
        <v>39295</v>
      </c>
      <c r="B206" s="48">
        <v>0</v>
      </c>
      <c r="E206" s="49">
        <v>0</v>
      </c>
      <c r="F206" s="49">
        <v>0</v>
      </c>
      <c r="H206" s="51">
        <v>0</v>
      </c>
      <c r="AK206" s="57">
        <v>0</v>
      </c>
      <c r="AL206" s="58">
        <v>0</v>
      </c>
      <c r="AM206" s="59">
        <v>0</v>
      </c>
      <c r="AN206" s="60">
        <v>0</v>
      </c>
    </row>
    <row r="207" spans="1:40" x14ac:dyDescent="0.3">
      <c r="A207" s="47">
        <v>39264</v>
      </c>
      <c r="B207" s="48">
        <v>0</v>
      </c>
      <c r="E207" s="49">
        <v>0</v>
      </c>
      <c r="F207" s="49">
        <v>0</v>
      </c>
      <c r="H207" s="51">
        <v>0</v>
      </c>
      <c r="AK207" s="57">
        <v>0</v>
      </c>
      <c r="AL207" s="58">
        <v>0</v>
      </c>
      <c r="AM207" s="59">
        <v>0</v>
      </c>
      <c r="AN207" s="60">
        <v>0</v>
      </c>
    </row>
    <row r="208" spans="1:40" x14ac:dyDescent="0.3">
      <c r="A208" s="47">
        <v>39234</v>
      </c>
      <c r="B208" s="48">
        <v>0</v>
      </c>
      <c r="E208" s="49">
        <v>0</v>
      </c>
      <c r="F208" s="49">
        <v>0</v>
      </c>
      <c r="H208" s="51">
        <v>0</v>
      </c>
      <c r="AK208" s="57">
        <v>0</v>
      </c>
      <c r="AL208" s="58">
        <v>0</v>
      </c>
      <c r="AM208" s="59">
        <v>0</v>
      </c>
      <c r="AN208" s="60">
        <v>0</v>
      </c>
    </row>
    <row r="209" spans="1:40" x14ac:dyDescent="0.3">
      <c r="A209" s="47">
        <v>39203</v>
      </c>
      <c r="B209" s="48">
        <v>0</v>
      </c>
      <c r="E209" s="49">
        <v>0</v>
      </c>
      <c r="F209" s="49">
        <v>0</v>
      </c>
      <c r="H209" s="51">
        <v>0</v>
      </c>
      <c r="AK209" s="57">
        <v>0</v>
      </c>
      <c r="AL209" s="58">
        <v>0</v>
      </c>
      <c r="AM209" s="59">
        <v>0</v>
      </c>
      <c r="AN209" s="60">
        <v>0</v>
      </c>
    </row>
    <row r="210" spans="1:40" x14ac:dyDescent="0.3">
      <c r="A210" s="47">
        <v>39173</v>
      </c>
      <c r="B210" s="48">
        <v>0</v>
      </c>
      <c r="E210" s="49">
        <v>0</v>
      </c>
      <c r="F210" s="49">
        <v>0</v>
      </c>
      <c r="H210" s="51">
        <v>0</v>
      </c>
      <c r="AK210" s="57">
        <v>0</v>
      </c>
      <c r="AL210" s="58">
        <v>0</v>
      </c>
      <c r="AM210" s="59">
        <v>0</v>
      </c>
      <c r="AN210" s="60">
        <v>0</v>
      </c>
    </row>
    <row r="211" spans="1:40" x14ac:dyDescent="0.3">
      <c r="A211" s="47">
        <v>39142</v>
      </c>
      <c r="B211" s="48">
        <v>0</v>
      </c>
      <c r="E211" s="49">
        <v>0</v>
      </c>
      <c r="F211" s="49">
        <v>0</v>
      </c>
      <c r="H211" s="51">
        <v>0</v>
      </c>
      <c r="AK211" s="57">
        <v>0</v>
      </c>
      <c r="AL211" s="58">
        <v>0</v>
      </c>
      <c r="AM211" s="59">
        <v>0</v>
      </c>
      <c r="AN211" s="60">
        <v>0</v>
      </c>
    </row>
    <row r="212" spans="1:40" x14ac:dyDescent="0.3">
      <c r="A212" s="47">
        <v>39114</v>
      </c>
      <c r="B212" s="48">
        <v>0</v>
      </c>
      <c r="E212" s="49">
        <v>0</v>
      </c>
      <c r="F212" s="49">
        <v>0</v>
      </c>
      <c r="H212" s="51">
        <v>0</v>
      </c>
      <c r="AK212" s="57">
        <v>0</v>
      </c>
      <c r="AL212" s="58">
        <v>0</v>
      </c>
      <c r="AM212" s="59">
        <v>0</v>
      </c>
      <c r="AN212" s="60">
        <v>0</v>
      </c>
    </row>
    <row r="213" spans="1:40" x14ac:dyDescent="0.3">
      <c r="A213" s="47">
        <v>39083</v>
      </c>
      <c r="B213" s="48">
        <v>0</v>
      </c>
      <c r="E213" s="49">
        <v>0</v>
      </c>
      <c r="F213" s="49">
        <v>0</v>
      </c>
      <c r="H213" s="51">
        <v>0</v>
      </c>
      <c r="AK213" s="57">
        <v>0</v>
      </c>
      <c r="AL213" s="58">
        <v>0</v>
      </c>
      <c r="AM213" s="59">
        <v>0</v>
      </c>
      <c r="AN213" s="60">
        <v>0</v>
      </c>
    </row>
    <row r="214" spans="1:40" x14ac:dyDescent="0.3">
      <c r="A214" s="47">
        <v>39052</v>
      </c>
      <c r="B214" s="48">
        <v>0</v>
      </c>
      <c r="E214" s="49">
        <v>0</v>
      </c>
      <c r="F214" s="49">
        <v>0</v>
      </c>
      <c r="H214" s="51">
        <v>0</v>
      </c>
      <c r="AK214" s="57">
        <v>0</v>
      </c>
      <c r="AL214" s="58">
        <v>0</v>
      </c>
      <c r="AM214" s="59">
        <v>0</v>
      </c>
      <c r="AN214" s="60">
        <v>0</v>
      </c>
    </row>
    <row r="215" spans="1:40" x14ac:dyDescent="0.3">
      <c r="A215" s="47">
        <v>39022</v>
      </c>
      <c r="B215" s="48">
        <v>0</v>
      </c>
      <c r="E215" s="49">
        <v>0</v>
      </c>
      <c r="F215" s="49">
        <v>0</v>
      </c>
      <c r="H215" s="51">
        <v>0</v>
      </c>
      <c r="AK215" s="57">
        <v>0</v>
      </c>
      <c r="AL215" s="58">
        <v>0</v>
      </c>
      <c r="AM215" s="59">
        <v>0</v>
      </c>
      <c r="AN215" s="60">
        <v>0</v>
      </c>
    </row>
    <row r="216" spans="1:40" x14ac:dyDescent="0.3">
      <c r="A216" s="47">
        <v>38991</v>
      </c>
      <c r="B216" s="48">
        <v>0</v>
      </c>
      <c r="E216" s="49">
        <v>0</v>
      </c>
      <c r="F216" s="49">
        <v>0</v>
      </c>
      <c r="H216" s="51">
        <v>0</v>
      </c>
      <c r="AK216" s="57">
        <v>0</v>
      </c>
      <c r="AL216" s="58">
        <v>0</v>
      </c>
      <c r="AM216" s="59">
        <v>0</v>
      </c>
      <c r="AN216" s="60">
        <v>0</v>
      </c>
    </row>
    <row r="217" spans="1:40" x14ac:dyDescent="0.3">
      <c r="A217" s="47">
        <v>38961</v>
      </c>
      <c r="B217" s="48">
        <v>0</v>
      </c>
      <c r="E217" s="49">
        <v>0</v>
      </c>
      <c r="F217" s="49">
        <v>0</v>
      </c>
      <c r="H217" s="51">
        <v>0</v>
      </c>
      <c r="AK217" s="57">
        <v>0</v>
      </c>
      <c r="AL217" s="58">
        <v>0</v>
      </c>
      <c r="AM217" s="59">
        <v>0</v>
      </c>
      <c r="AN217" s="60">
        <v>0</v>
      </c>
    </row>
    <row r="218" spans="1:40" x14ac:dyDescent="0.3">
      <c r="A218" s="47">
        <v>38930</v>
      </c>
      <c r="B218" s="48">
        <v>0</v>
      </c>
      <c r="E218" s="49">
        <v>0</v>
      </c>
      <c r="F218" s="49">
        <v>0</v>
      </c>
      <c r="H218" s="51">
        <v>0</v>
      </c>
      <c r="AK218" s="57">
        <v>0</v>
      </c>
      <c r="AL218" s="58">
        <v>0</v>
      </c>
      <c r="AM218" s="59">
        <v>0</v>
      </c>
      <c r="AN218" s="60">
        <v>0</v>
      </c>
    </row>
    <row r="219" spans="1:40" x14ac:dyDescent="0.3">
      <c r="A219" s="47">
        <v>38899</v>
      </c>
      <c r="B219" s="48">
        <v>0</v>
      </c>
      <c r="E219" s="49">
        <v>0</v>
      </c>
      <c r="F219" s="49">
        <v>0</v>
      </c>
      <c r="H219" s="51">
        <v>0</v>
      </c>
      <c r="AK219" s="57">
        <v>0</v>
      </c>
      <c r="AL219" s="58">
        <v>0</v>
      </c>
      <c r="AM219" s="59">
        <v>0</v>
      </c>
      <c r="AN219" s="60">
        <v>0</v>
      </c>
    </row>
    <row r="220" spans="1:40" x14ac:dyDescent="0.3">
      <c r="A220" s="47">
        <v>38869</v>
      </c>
      <c r="B220" s="48">
        <v>0</v>
      </c>
      <c r="E220" s="49">
        <v>0</v>
      </c>
      <c r="F220" s="49">
        <v>0</v>
      </c>
      <c r="H220" s="51">
        <v>0</v>
      </c>
      <c r="AK220" s="57">
        <v>0</v>
      </c>
      <c r="AL220" s="58">
        <v>0</v>
      </c>
      <c r="AM220" s="59">
        <v>0</v>
      </c>
      <c r="AN220" s="60">
        <v>0</v>
      </c>
    </row>
    <row r="221" spans="1:40" x14ac:dyDescent="0.3">
      <c r="A221" s="47">
        <v>38838</v>
      </c>
      <c r="B221" s="48">
        <v>0</v>
      </c>
      <c r="E221" s="49">
        <v>0</v>
      </c>
      <c r="F221" s="49">
        <v>0</v>
      </c>
      <c r="H221" s="51">
        <v>0</v>
      </c>
      <c r="AK221" s="57">
        <v>0</v>
      </c>
      <c r="AL221" s="58">
        <v>0</v>
      </c>
      <c r="AM221" s="59">
        <v>0</v>
      </c>
      <c r="AN221" s="60">
        <v>0</v>
      </c>
    </row>
    <row r="222" spans="1:40" x14ac:dyDescent="0.3">
      <c r="A222" s="47">
        <v>38808</v>
      </c>
      <c r="B222" s="48">
        <v>0</v>
      </c>
      <c r="E222" s="49">
        <v>0</v>
      </c>
      <c r="F222" s="49">
        <v>0</v>
      </c>
      <c r="H222" s="51">
        <v>0</v>
      </c>
      <c r="AK222" s="57">
        <v>0</v>
      </c>
      <c r="AL222" s="58">
        <v>0</v>
      </c>
      <c r="AM222" s="59">
        <v>0</v>
      </c>
      <c r="AN222" s="60">
        <v>0</v>
      </c>
    </row>
    <row r="223" spans="1:40" x14ac:dyDescent="0.3">
      <c r="A223" s="47">
        <v>38777</v>
      </c>
      <c r="B223" s="48">
        <v>0</v>
      </c>
      <c r="E223" s="49">
        <v>0</v>
      </c>
      <c r="F223" s="49">
        <v>0</v>
      </c>
      <c r="H223" s="51">
        <v>0</v>
      </c>
      <c r="AK223" s="57">
        <v>0</v>
      </c>
      <c r="AL223" s="58">
        <v>0</v>
      </c>
      <c r="AM223" s="59">
        <v>0</v>
      </c>
      <c r="AN223" s="60">
        <v>0</v>
      </c>
    </row>
    <row r="224" spans="1:40" x14ac:dyDescent="0.3">
      <c r="A224" s="47">
        <v>38749</v>
      </c>
      <c r="B224" s="48">
        <v>0</v>
      </c>
      <c r="E224" s="49">
        <v>0</v>
      </c>
      <c r="F224" s="49">
        <v>0</v>
      </c>
      <c r="H224" s="51">
        <v>0</v>
      </c>
      <c r="AK224" s="57">
        <v>0</v>
      </c>
      <c r="AL224" s="58">
        <v>0</v>
      </c>
      <c r="AM224" s="59">
        <v>0</v>
      </c>
      <c r="AN224" s="60">
        <v>0</v>
      </c>
    </row>
    <row r="225" spans="1:40" x14ac:dyDescent="0.3">
      <c r="A225" s="47">
        <v>38718</v>
      </c>
      <c r="B225" s="48">
        <v>0</v>
      </c>
      <c r="E225" s="49">
        <v>0</v>
      </c>
      <c r="F225" s="49">
        <v>0</v>
      </c>
      <c r="H225" s="51">
        <v>0</v>
      </c>
      <c r="AK225" s="57">
        <v>0</v>
      </c>
      <c r="AL225" s="58">
        <v>0</v>
      </c>
      <c r="AM225" s="59">
        <v>0</v>
      </c>
      <c r="AN225" s="60">
        <v>0</v>
      </c>
    </row>
    <row r="226" spans="1:40" x14ac:dyDescent="0.3">
      <c r="A226" s="47">
        <v>38687</v>
      </c>
      <c r="B226" s="48">
        <v>0</v>
      </c>
      <c r="E226" s="49">
        <v>0</v>
      </c>
      <c r="F226" s="49">
        <v>0</v>
      </c>
      <c r="H226" s="51">
        <v>0</v>
      </c>
      <c r="AK226" s="57">
        <v>0</v>
      </c>
      <c r="AL226" s="58">
        <v>0</v>
      </c>
      <c r="AM226" s="59">
        <v>0</v>
      </c>
      <c r="AN226" s="60">
        <v>0</v>
      </c>
    </row>
    <row r="227" spans="1:40" x14ac:dyDescent="0.3">
      <c r="A227" s="47">
        <v>38657</v>
      </c>
      <c r="B227" s="48">
        <v>0</v>
      </c>
      <c r="E227" s="49">
        <v>0</v>
      </c>
      <c r="F227" s="49">
        <v>0</v>
      </c>
      <c r="H227" s="51">
        <v>0</v>
      </c>
      <c r="AK227" s="57">
        <v>0</v>
      </c>
      <c r="AL227" s="58">
        <v>0</v>
      </c>
      <c r="AM227" s="59">
        <v>0</v>
      </c>
      <c r="AN227" s="60">
        <v>0</v>
      </c>
    </row>
    <row r="228" spans="1:40" x14ac:dyDescent="0.3">
      <c r="A228" s="47">
        <v>38626</v>
      </c>
      <c r="B228" s="48">
        <v>0</v>
      </c>
      <c r="E228" s="49">
        <v>0</v>
      </c>
      <c r="F228" s="49">
        <v>0</v>
      </c>
      <c r="H228" s="51">
        <v>0</v>
      </c>
      <c r="AK228" s="57">
        <v>0</v>
      </c>
      <c r="AL228" s="58">
        <v>0</v>
      </c>
      <c r="AM228" s="59">
        <v>0</v>
      </c>
      <c r="AN228" s="60">
        <v>0</v>
      </c>
    </row>
    <row r="229" spans="1:40" x14ac:dyDescent="0.3">
      <c r="A229" s="47">
        <v>38596</v>
      </c>
      <c r="B229" s="48">
        <v>0</v>
      </c>
      <c r="E229" s="49">
        <v>0</v>
      </c>
      <c r="F229" s="49">
        <v>0</v>
      </c>
      <c r="H229" s="51">
        <v>0</v>
      </c>
      <c r="AK229" s="57">
        <v>0</v>
      </c>
      <c r="AL229" s="58">
        <v>0</v>
      </c>
      <c r="AM229" s="59">
        <v>0</v>
      </c>
      <c r="AN229" s="60">
        <v>0</v>
      </c>
    </row>
    <row r="230" spans="1:40" x14ac:dyDescent="0.3">
      <c r="A230" s="47">
        <v>38565</v>
      </c>
      <c r="B230" s="48">
        <v>0</v>
      </c>
      <c r="E230" s="49">
        <v>0</v>
      </c>
      <c r="F230" s="49">
        <v>0</v>
      </c>
      <c r="H230" s="51">
        <v>0</v>
      </c>
      <c r="AK230" s="57">
        <v>0</v>
      </c>
      <c r="AL230" s="58">
        <v>0</v>
      </c>
      <c r="AM230" s="59">
        <v>0</v>
      </c>
      <c r="AN230" s="60">
        <v>0</v>
      </c>
    </row>
    <row r="231" spans="1:40" x14ac:dyDescent="0.3">
      <c r="A231" s="47">
        <v>38534</v>
      </c>
      <c r="B231" s="48">
        <v>0</v>
      </c>
      <c r="E231" s="49">
        <v>0</v>
      </c>
      <c r="F231" s="49">
        <v>0</v>
      </c>
      <c r="H231" s="51">
        <v>0</v>
      </c>
      <c r="AK231" s="57">
        <v>0</v>
      </c>
      <c r="AL231" s="58">
        <v>0</v>
      </c>
      <c r="AM231" s="59">
        <v>0</v>
      </c>
      <c r="AN231" s="60">
        <v>0</v>
      </c>
    </row>
    <row r="232" spans="1:40" x14ac:dyDescent="0.3">
      <c r="A232" s="47">
        <v>38504</v>
      </c>
      <c r="B232" s="48">
        <v>0</v>
      </c>
      <c r="E232" s="49">
        <v>0</v>
      </c>
      <c r="F232" s="49">
        <v>0</v>
      </c>
      <c r="H232" s="51">
        <v>0</v>
      </c>
      <c r="AK232" s="57">
        <v>0</v>
      </c>
      <c r="AL232" s="58">
        <v>0</v>
      </c>
      <c r="AM232" s="59">
        <v>0</v>
      </c>
      <c r="AN232" s="60">
        <v>0</v>
      </c>
    </row>
    <row r="233" spans="1:40" x14ac:dyDescent="0.3">
      <c r="A233" s="47">
        <v>38473</v>
      </c>
      <c r="B233" s="48">
        <v>0</v>
      </c>
      <c r="E233" s="49">
        <v>0</v>
      </c>
      <c r="F233" s="49">
        <v>0</v>
      </c>
      <c r="H233" s="51">
        <v>0</v>
      </c>
      <c r="AK233" s="57">
        <v>0</v>
      </c>
      <c r="AL233" s="58">
        <v>0</v>
      </c>
      <c r="AM233" s="59">
        <v>0</v>
      </c>
      <c r="AN233" s="60">
        <v>0</v>
      </c>
    </row>
    <row r="234" spans="1:40" x14ac:dyDescent="0.3">
      <c r="A234" s="47">
        <v>38443</v>
      </c>
      <c r="B234" s="48">
        <v>0</v>
      </c>
      <c r="E234" s="49">
        <v>0</v>
      </c>
      <c r="F234" s="49">
        <v>0</v>
      </c>
      <c r="H234" s="51">
        <v>0</v>
      </c>
      <c r="AK234" s="57">
        <v>0</v>
      </c>
      <c r="AL234" s="58">
        <v>0</v>
      </c>
      <c r="AM234" s="59">
        <v>0</v>
      </c>
      <c r="AN234" s="60">
        <v>0</v>
      </c>
    </row>
    <row r="235" spans="1:40" x14ac:dyDescent="0.3">
      <c r="A235" s="47">
        <v>38412</v>
      </c>
      <c r="B235" s="48">
        <v>0</v>
      </c>
      <c r="E235" s="49">
        <v>0</v>
      </c>
      <c r="F235" s="49">
        <v>0</v>
      </c>
      <c r="H235" s="51">
        <v>0</v>
      </c>
      <c r="AK235" s="57">
        <v>0</v>
      </c>
      <c r="AL235" s="58">
        <v>0</v>
      </c>
      <c r="AM235" s="59">
        <v>0</v>
      </c>
      <c r="AN235" s="60">
        <v>0</v>
      </c>
    </row>
    <row r="236" spans="1:40" x14ac:dyDescent="0.3">
      <c r="A236" s="47">
        <v>38384</v>
      </c>
      <c r="B236" s="48">
        <v>0</v>
      </c>
      <c r="E236" s="49">
        <v>0</v>
      </c>
      <c r="F236" s="49">
        <v>0</v>
      </c>
      <c r="H236" s="51">
        <v>0</v>
      </c>
      <c r="AK236" s="57">
        <v>0</v>
      </c>
      <c r="AL236" s="58">
        <v>0</v>
      </c>
      <c r="AM236" s="59">
        <v>0</v>
      </c>
      <c r="AN236" s="60">
        <v>0</v>
      </c>
    </row>
    <row r="237" spans="1:40" x14ac:dyDescent="0.3">
      <c r="A237" s="47">
        <v>38353</v>
      </c>
      <c r="B237" s="48">
        <v>0</v>
      </c>
      <c r="E237" s="49">
        <v>0</v>
      </c>
      <c r="F237" s="49">
        <v>0</v>
      </c>
      <c r="H237" s="51">
        <v>0</v>
      </c>
      <c r="AK237" s="57">
        <v>0</v>
      </c>
      <c r="AL237" s="58">
        <v>0</v>
      </c>
      <c r="AM237" s="59">
        <v>0</v>
      </c>
      <c r="AN237" s="60">
        <v>0</v>
      </c>
    </row>
    <row r="238" spans="1:40" x14ac:dyDescent="0.3">
      <c r="A238" s="47">
        <v>38322</v>
      </c>
      <c r="B238" s="48">
        <v>0</v>
      </c>
      <c r="E238" s="49">
        <v>0</v>
      </c>
      <c r="F238" s="49">
        <v>0</v>
      </c>
      <c r="H238" s="51">
        <v>0</v>
      </c>
      <c r="AK238" s="57">
        <v>0</v>
      </c>
      <c r="AL238" s="58">
        <v>0</v>
      </c>
      <c r="AM238" s="59">
        <v>0</v>
      </c>
      <c r="AN238" s="60">
        <v>0</v>
      </c>
    </row>
    <row r="239" spans="1:40" x14ac:dyDescent="0.3">
      <c r="A239" s="47">
        <v>38292</v>
      </c>
      <c r="B239" s="48">
        <v>0</v>
      </c>
      <c r="E239" s="49">
        <v>0</v>
      </c>
      <c r="F239" s="49">
        <v>0</v>
      </c>
      <c r="H239" s="51">
        <v>0</v>
      </c>
      <c r="AK239" s="57">
        <v>0</v>
      </c>
      <c r="AL239" s="58">
        <v>0</v>
      </c>
      <c r="AM239" s="59">
        <v>0</v>
      </c>
      <c r="AN239" s="60">
        <v>0</v>
      </c>
    </row>
    <row r="240" spans="1:40" x14ac:dyDescent="0.3">
      <c r="A240" s="47">
        <v>38261</v>
      </c>
      <c r="B240" s="48">
        <v>0</v>
      </c>
      <c r="E240" s="49">
        <v>0</v>
      </c>
      <c r="F240" s="49">
        <v>0</v>
      </c>
      <c r="H240" s="51">
        <v>0</v>
      </c>
      <c r="AK240" s="57">
        <v>0</v>
      </c>
      <c r="AL240" s="58">
        <v>0</v>
      </c>
      <c r="AM240" s="59">
        <v>0</v>
      </c>
      <c r="AN240" s="60">
        <v>0</v>
      </c>
    </row>
    <row r="241" spans="1:40" x14ac:dyDescent="0.3">
      <c r="A241" s="47">
        <v>38231</v>
      </c>
      <c r="B241" s="48">
        <v>0</v>
      </c>
      <c r="E241" s="49">
        <v>0</v>
      </c>
      <c r="F241" s="49">
        <v>0</v>
      </c>
      <c r="H241" s="51">
        <v>0</v>
      </c>
      <c r="AK241" s="57">
        <v>0</v>
      </c>
      <c r="AL241" s="58">
        <v>0</v>
      </c>
      <c r="AM241" s="59">
        <v>0</v>
      </c>
      <c r="AN241" s="60">
        <v>0</v>
      </c>
    </row>
    <row r="242" spans="1:40" x14ac:dyDescent="0.3">
      <c r="A242" s="47">
        <v>38200</v>
      </c>
      <c r="B242" s="48">
        <v>0</v>
      </c>
      <c r="E242" s="49">
        <v>0</v>
      </c>
      <c r="F242" s="49">
        <v>0</v>
      </c>
      <c r="H242" s="51">
        <v>0</v>
      </c>
      <c r="AK242" s="57">
        <v>0</v>
      </c>
      <c r="AL242" s="58">
        <v>0</v>
      </c>
      <c r="AM242" s="59">
        <v>0</v>
      </c>
      <c r="AN242" s="60">
        <v>0</v>
      </c>
    </row>
    <row r="243" spans="1:40" x14ac:dyDescent="0.3">
      <c r="A243" s="47">
        <v>38169</v>
      </c>
      <c r="B243" s="48">
        <v>0</v>
      </c>
      <c r="E243" s="49">
        <v>0</v>
      </c>
      <c r="F243" s="49">
        <v>0</v>
      </c>
      <c r="H243" s="51">
        <v>0</v>
      </c>
      <c r="AK243" s="57">
        <v>0</v>
      </c>
      <c r="AL243" s="58">
        <v>0</v>
      </c>
      <c r="AM243" s="59">
        <v>0</v>
      </c>
      <c r="AN243" s="60">
        <v>0</v>
      </c>
    </row>
    <row r="244" spans="1:40" x14ac:dyDescent="0.3">
      <c r="A244" s="47">
        <v>38139</v>
      </c>
      <c r="B244" s="48">
        <v>0</v>
      </c>
      <c r="E244" s="49">
        <v>0</v>
      </c>
      <c r="F244" s="49">
        <v>0</v>
      </c>
      <c r="H244" s="51">
        <v>0</v>
      </c>
      <c r="AK244" s="57">
        <v>0</v>
      </c>
      <c r="AL244" s="58">
        <v>0</v>
      </c>
      <c r="AM244" s="59">
        <v>0</v>
      </c>
      <c r="AN244" s="60">
        <v>0</v>
      </c>
    </row>
    <row r="245" spans="1:40" x14ac:dyDescent="0.3">
      <c r="A245" s="47">
        <v>38108</v>
      </c>
      <c r="B245" s="48">
        <v>0</v>
      </c>
      <c r="E245" s="49">
        <v>0</v>
      </c>
      <c r="F245" s="49">
        <v>0</v>
      </c>
      <c r="H245" s="51">
        <v>0</v>
      </c>
      <c r="AK245" s="57">
        <v>0</v>
      </c>
      <c r="AL245" s="58">
        <v>0</v>
      </c>
      <c r="AM245" s="59">
        <v>0</v>
      </c>
      <c r="AN245" s="60">
        <v>0</v>
      </c>
    </row>
    <row r="246" spans="1:40" x14ac:dyDescent="0.3">
      <c r="A246" s="47">
        <v>38078</v>
      </c>
      <c r="B246" s="48">
        <v>0</v>
      </c>
      <c r="E246" s="49">
        <v>0</v>
      </c>
      <c r="F246" s="49">
        <v>0</v>
      </c>
      <c r="H246" s="51">
        <v>0</v>
      </c>
      <c r="AK246" s="57">
        <v>0</v>
      </c>
      <c r="AL246" s="58">
        <v>0</v>
      </c>
      <c r="AM246" s="59">
        <v>0</v>
      </c>
      <c r="AN246" s="60">
        <v>0</v>
      </c>
    </row>
    <row r="247" spans="1:40" x14ac:dyDescent="0.3">
      <c r="A247" s="47">
        <v>38047</v>
      </c>
      <c r="B247" s="48">
        <v>0</v>
      </c>
      <c r="E247" s="49">
        <v>0</v>
      </c>
      <c r="F247" s="49">
        <v>0</v>
      </c>
      <c r="H247" s="51">
        <v>0</v>
      </c>
      <c r="AK247" s="57">
        <v>0</v>
      </c>
      <c r="AL247" s="58">
        <v>0</v>
      </c>
      <c r="AM247" s="59">
        <v>0</v>
      </c>
      <c r="AN247" s="60">
        <v>0</v>
      </c>
    </row>
    <row r="248" spans="1:40" x14ac:dyDescent="0.3">
      <c r="A248" s="47">
        <v>38018</v>
      </c>
      <c r="B248" s="48">
        <v>0</v>
      </c>
      <c r="E248" s="49">
        <v>0</v>
      </c>
      <c r="F248" s="49">
        <v>0</v>
      </c>
      <c r="H248" s="51">
        <v>0</v>
      </c>
      <c r="AK248" s="57">
        <v>0</v>
      </c>
      <c r="AL248" s="58">
        <v>0</v>
      </c>
      <c r="AM248" s="59">
        <v>0</v>
      </c>
      <c r="AN248" s="60">
        <v>0</v>
      </c>
    </row>
    <row r="249" spans="1:40" x14ac:dyDescent="0.3">
      <c r="A249" s="47">
        <v>37987</v>
      </c>
      <c r="B249" s="48">
        <v>0</v>
      </c>
      <c r="E249" s="49">
        <v>0</v>
      </c>
      <c r="F249" s="49">
        <v>0</v>
      </c>
      <c r="H249" s="51">
        <v>0</v>
      </c>
      <c r="AK249" s="57">
        <v>0</v>
      </c>
      <c r="AL249" s="58">
        <v>0</v>
      </c>
      <c r="AM249" s="59">
        <v>0</v>
      </c>
      <c r="AN249" s="60">
        <v>0</v>
      </c>
    </row>
    <row r="250" spans="1:40" x14ac:dyDescent="0.3">
      <c r="A250" s="47">
        <v>37956</v>
      </c>
      <c r="B250" s="48">
        <v>0</v>
      </c>
      <c r="E250" s="49">
        <v>0</v>
      </c>
      <c r="F250" s="49">
        <v>0</v>
      </c>
      <c r="H250" s="51">
        <v>0</v>
      </c>
    </row>
    <row r="251" spans="1:40" x14ac:dyDescent="0.3">
      <c r="A251" s="47">
        <v>37926</v>
      </c>
      <c r="B251" s="48">
        <v>0</v>
      </c>
      <c r="E251" s="49">
        <v>0</v>
      </c>
      <c r="F251" s="49">
        <v>0</v>
      </c>
      <c r="H251" s="51">
        <v>0</v>
      </c>
    </row>
    <row r="252" spans="1:40" x14ac:dyDescent="0.3">
      <c r="A252" s="47">
        <v>37895</v>
      </c>
      <c r="B252" s="48">
        <v>0</v>
      </c>
      <c r="E252" s="49">
        <v>0</v>
      </c>
      <c r="F252" s="49">
        <v>0</v>
      </c>
      <c r="H252" s="51">
        <v>0</v>
      </c>
    </row>
    <row r="253" spans="1:40" x14ac:dyDescent="0.3">
      <c r="A253" s="47">
        <v>37865</v>
      </c>
      <c r="B253" s="48">
        <v>0</v>
      </c>
      <c r="E253" s="49">
        <v>0</v>
      </c>
      <c r="F253" s="49">
        <v>0</v>
      </c>
      <c r="H253" s="51">
        <v>0</v>
      </c>
    </row>
    <row r="254" spans="1:40" x14ac:dyDescent="0.3">
      <c r="A254" s="47">
        <v>37834</v>
      </c>
      <c r="B254" s="48">
        <v>0</v>
      </c>
      <c r="E254" s="49">
        <v>0</v>
      </c>
      <c r="F254" s="49">
        <v>0</v>
      </c>
      <c r="H254" s="51">
        <v>0</v>
      </c>
    </row>
    <row r="255" spans="1:40" x14ac:dyDescent="0.3">
      <c r="A255" s="47">
        <v>37803</v>
      </c>
      <c r="B255" s="48">
        <v>0</v>
      </c>
      <c r="E255" s="49">
        <v>0</v>
      </c>
      <c r="F255" s="49">
        <v>0</v>
      </c>
      <c r="H255" s="51">
        <v>0</v>
      </c>
    </row>
    <row r="256" spans="1:40" x14ac:dyDescent="0.3">
      <c r="A256" s="47">
        <v>37773</v>
      </c>
      <c r="B256" s="48">
        <v>0</v>
      </c>
      <c r="E256" s="49">
        <v>0</v>
      </c>
      <c r="F256" s="49">
        <v>0</v>
      </c>
      <c r="H256" s="51">
        <v>0</v>
      </c>
    </row>
    <row r="257" spans="1:8" x14ac:dyDescent="0.3">
      <c r="A257" s="47">
        <v>37742</v>
      </c>
      <c r="B257" s="48">
        <v>0</v>
      </c>
      <c r="E257" s="49">
        <v>0</v>
      </c>
      <c r="F257" s="49">
        <v>0</v>
      </c>
      <c r="H257" s="51">
        <v>0</v>
      </c>
    </row>
    <row r="258" spans="1:8" x14ac:dyDescent="0.3">
      <c r="A258" s="47">
        <v>37712</v>
      </c>
      <c r="B258" s="48">
        <v>0</v>
      </c>
      <c r="E258" s="49">
        <v>0</v>
      </c>
      <c r="F258" s="49">
        <v>0</v>
      </c>
      <c r="H258" s="51">
        <v>0</v>
      </c>
    </row>
    <row r="259" spans="1:8" x14ac:dyDescent="0.3">
      <c r="A259" s="47">
        <v>36739</v>
      </c>
      <c r="B259" s="48">
        <v>0</v>
      </c>
      <c r="E259" s="49">
        <v>0</v>
      </c>
      <c r="F259" s="49">
        <v>0</v>
      </c>
      <c r="H259" s="51">
        <v>0</v>
      </c>
    </row>
    <row r="260" spans="1:8" x14ac:dyDescent="0.3">
      <c r="A260" s="47">
        <v>36708</v>
      </c>
      <c r="B260" s="48">
        <v>0</v>
      </c>
      <c r="E260" s="49">
        <v>0</v>
      </c>
      <c r="F260" s="49">
        <v>0</v>
      </c>
      <c r="H260" s="51">
        <v>0</v>
      </c>
    </row>
    <row r="261" spans="1:8" x14ac:dyDescent="0.3">
      <c r="A261" s="47">
        <v>36678</v>
      </c>
      <c r="B261" s="48">
        <v>0</v>
      </c>
      <c r="E261" s="49">
        <v>0</v>
      </c>
      <c r="F261" s="49">
        <v>0</v>
      </c>
      <c r="H261" s="51">
        <v>0</v>
      </c>
    </row>
  </sheetData>
  <mergeCells count="32">
    <mergeCell ref="AQ6:AR6"/>
    <mergeCell ref="AS6:AT6"/>
    <mergeCell ref="AU6:AV6"/>
    <mergeCell ref="AK5:AN5"/>
    <mergeCell ref="AO5:AV5"/>
    <mergeCell ref="AW5:AX5"/>
    <mergeCell ref="AY5:BD5"/>
    <mergeCell ref="U6:V6"/>
    <mergeCell ref="W6:X6"/>
    <mergeCell ref="Y6:Z6"/>
    <mergeCell ref="AA6:AB6"/>
    <mergeCell ref="AC6:AD6"/>
    <mergeCell ref="AW6:AX6"/>
    <mergeCell ref="AY6:AZ6"/>
    <mergeCell ref="BA6:BB6"/>
    <mergeCell ref="BC6:BD6"/>
    <mergeCell ref="AG6:AH6"/>
    <mergeCell ref="AI6:AJ6"/>
    <mergeCell ref="AO6:AP6"/>
    <mergeCell ref="Y5:AD5"/>
    <mergeCell ref="AE5:AJ5"/>
    <mergeCell ref="AE6:AF6"/>
    <mergeCell ref="S6:T6"/>
    <mergeCell ref="B5:H5"/>
    <mergeCell ref="I5:P5"/>
    <mergeCell ref="Q5:V5"/>
    <mergeCell ref="W5:X5"/>
    <mergeCell ref="I6:J6"/>
    <mergeCell ref="K6:L6"/>
    <mergeCell ref="M6:N6"/>
    <mergeCell ref="O6:P6"/>
    <mergeCell ref="Q6:R6"/>
  </mergeCells>
  <pageMargins left="0.75" right="0.75" top="1" bottom="1" header="0.5" footer="0.5"/>
  <pageSetup scale="5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Homes</vt:lpstr>
      <vt:lpstr>Existing Homes</vt:lpstr>
      <vt:lpstr>New Homes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RealEstate.MLS</dc:creator>
  <cp:lastModifiedBy>Real Estate</cp:lastModifiedBy>
  <dcterms:created xsi:type="dcterms:W3CDTF">2015-07-15T10:43:57Z</dcterms:created>
  <dcterms:modified xsi:type="dcterms:W3CDTF">2024-03-07T17:31:26Z</dcterms:modified>
</cp:coreProperties>
</file>