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000" windowHeight="10140" activeTab="0"/>
  </bookViews>
  <sheets>
    <sheet name="Entire Market" sheetId="1" r:id="rId1"/>
    <sheet name="Central Business District" sheetId="2" r:id="rId2"/>
    <sheet name="Delano" sheetId="3" r:id="rId3"/>
    <sheet name="Northeast" sheetId="4" r:id="rId4"/>
    <sheet name="Northwest" sheetId="5" r:id="rId5"/>
    <sheet name="Southwest" sheetId="6" r:id="rId6"/>
    <sheet name="Southeast" sheetId="7" r:id="rId7"/>
  </sheets>
  <definedNames/>
  <calcPr fullCalcOnLoad="1"/>
</workbook>
</file>

<file path=xl/comments1.xml><?xml version="1.0" encoding="utf-8"?>
<comments xmlns="http://schemas.openxmlformats.org/spreadsheetml/2006/main">
  <authors>
    <author>Evan Condict</author>
  </authors>
  <commentList>
    <comment ref="B30" authorId="0">
      <text>
        <r>
          <rPr>
            <sz val="9"/>
            <rFont val="Tahoma"/>
            <family val="2"/>
          </rPr>
          <t xml:space="preserve">on pg. 3 market size = 9,386,306 while on pg. 6 in the table market size = 9,260,906
</t>
        </r>
      </text>
    </comment>
    <comment ref="C30" authorId="0">
      <text>
        <r>
          <rPr>
            <sz val="9"/>
            <rFont val="Tahoma"/>
            <family val="2"/>
          </rPr>
          <t xml:space="preserve">on pg 3. vacancy rate = 14.4 while on pg. 6 in the table vacancy rate = 14.6
</t>
        </r>
      </text>
    </comment>
    <comment ref="E29" authorId="0">
      <text>
        <r>
          <rPr>
            <b/>
            <sz val="9"/>
            <rFont val="Tahoma"/>
            <family val="2"/>
          </rPr>
          <t>calculated</t>
        </r>
        <r>
          <rPr>
            <sz val="9"/>
            <rFont val="Tahoma"/>
            <family val="2"/>
          </rPr>
          <t xml:space="preserve">
</t>
        </r>
      </text>
    </comment>
    <comment ref="H29" authorId="0">
      <text>
        <r>
          <rPr>
            <b/>
            <sz val="9"/>
            <rFont val="Tahoma"/>
            <family val="2"/>
          </rPr>
          <t>calculated</t>
        </r>
      </text>
    </comment>
    <comment ref="K29" authorId="0">
      <text>
        <r>
          <rPr>
            <b/>
            <sz val="9"/>
            <rFont val="Tahoma"/>
            <family val="2"/>
          </rPr>
          <t>calculated</t>
        </r>
        <r>
          <rPr>
            <sz val="9"/>
            <rFont val="Tahoma"/>
            <family val="2"/>
          </rPr>
          <t xml:space="preserve">
</t>
        </r>
      </text>
    </comment>
    <comment ref="D28" authorId="0">
      <text>
        <r>
          <rPr>
            <sz val="9"/>
            <rFont val="Tahoma"/>
            <family val="2"/>
          </rPr>
          <t xml:space="preserve">found in 2009 Forecast
</t>
        </r>
      </text>
    </comment>
    <comment ref="C28" authorId="0">
      <text>
        <r>
          <rPr>
            <sz val="9"/>
            <rFont val="Tahoma"/>
            <family val="2"/>
          </rPr>
          <t xml:space="preserve">found in 2009 Forecast
</t>
        </r>
      </text>
    </comment>
    <comment ref="L21" authorId="0">
      <text>
        <r>
          <rPr>
            <sz val="9"/>
            <rFont val="Tahoma"/>
            <family val="2"/>
          </rPr>
          <t xml:space="preserve">2002 Forecast lists 7.2, 2001 Forecast lists 6.5
</t>
        </r>
      </text>
    </comment>
    <comment ref="L20" authorId="0">
      <text>
        <r>
          <rPr>
            <sz val="9"/>
            <rFont val="Tahoma"/>
            <family val="2"/>
          </rPr>
          <t xml:space="preserve">2002 Forecast lists 9.7
2001 Forecast lists 7.2
</t>
        </r>
      </text>
    </comment>
  </commentList>
</comments>
</file>

<file path=xl/comments2.xml><?xml version="1.0" encoding="utf-8"?>
<comments xmlns="http://schemas.openxmlformats.org/spreadsheetml/2006/main">
  <authors>
    <author>Evan Condict</author>
  </authors>
  <commentList>
    <comment ref="B9" authorId="0">
      <text>
        <r>
          <rPr>
            <b/>
            <sz val="9"/>
            <rFont val="Tahoma"/>
            <family val="2"/>
          </rPr>
          <t>calculated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Evan Condict</author>
  </authors>
  <commentList>
    <comment ref="B26" authorId="0">
      <text>
        <r>
          <rPr>
            <b/>
            <sz val="9"/>
            <rFont val="Tahoma"/>
            <family val="2"/>
          </rPr>
          <t>calculated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Evan Condict</author>
  </authors>
  <commentList>
    <comment ref="B26" authorId="0">
      <text>
        <r>
          <rPr>
            <b/>
            <sz val="9"/>
            <rFont val="Tahoma"/>
            <family val="2"/>
          </rPr>
          <t>calculated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Evan Condict</author>
  </authors>
  <commentList>
    <comment ref="B26" authorId="0">
      <text>
        <r>
          <rPr>
            <b/>
            <sz val="9"/>
            <rFont val="Tahoma"/>
            <family val="2"/>
          </rPr>
          <t>calculated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Evan Condict</author>
  </authors>
  <commentList>
    <comment ref="B26" authorId="0">
      <text>
        <r>
          <rPr>
            <b/>
            <sz val="9"/>
            <rFont val="Tahoma"/>
            <family val="2"/>
          </rPr>
          <t>calculated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<sst xmlns="http://schemas.openxmlformats.org/spreadsheetml/2006/main" count="183" uniqueCount="30">
  <si>
    <t>Overall</t>
  </si>
  <si>
    <t>Class C</t>
  </si>
  <si>
    <t>Class B</t>
  </si>
  <si>
    <t>Class A</t>
  </si>
  <si>
    <t>Year</t>
  </si>
  <si>
    <t>Southwest</t>
  </si>
  <si>
    <t>Northwest</t>
  </si>
  <si>
    <t>Southeast</t>
  </si>
  <si>
    <t>Northeast</t>
  </si>
  <si>
    <t>Notes:</t>
  </si>
  <si>
    <t>The Central Business District is defined as that area bounded by Seneca, Hydraulic, Kellog, and Murdock.</t>
  </si>
  <si>
    <t>The quadrant dividing lines are Broadway Avenue east and west, and Douglass Avenue north and south.</t>
  </si>
  <si>
    <t>Inventory</t>
  </si>
  <si>
    <t>Rent</t>
  </si>
  <si>
    <t xml:space="preserve">Inventory </t>
  </si>
  <si>
    <t>Source:</t>
  </si>
  <si>
    <t>Website:</t>
  </si>
  <si>
    <t>J.P. Weigand Annual Commercial Market Forecasts</t>
  </si>
  <si>
    <t>www.weigand.com</t>
  </si>
  <si>
    <t>All data as presented in original J.P. Weigand Commercial Forecast Reports or calculated using figures from these reports.</t>
  </si>
  <si>
    <t>Other discrepencies and calculated figures are noted in comments where appropriate.</t>
  </si>
  <si>
    <t>Vacancy Rate</t>
  </si>
  <si>
    <t>Inventory figures for 2008 were presented as percentages of the total inventory; figures shown for each sub-market have been calculated and do not sum to total due to rounding.</t>
  </si>
  <si>
    <t>Central Business District</t>
  </si>
  <si>
    <t>Does not include regional malls and "big box" space in excess of 20,000 square feet.</t>
  </si>
  <si>
    <t>Inventory figures for 2008 were presented as percentages of the total inventory</t>
  </si>
  <si>
    <t>Entire Market</t>
  </si>
  <si>
    <t>Rental (lease) rates are weighted averages of quoted or asking rents and do not reflect rates actually paid for leased space.</t>
  </si>
  <si>
    <t>Delano</t>
  </si>
  <si>
    <t>Significant inventory changes are due in part to a methodology change made in 2021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</si>
</sst>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/>
      <bottom style="thin"/>
    </border>
    <border>
      <left style="thin">
        <color theme="1" tint="0.49998000264167786"/>
      </left>
      <right style="thin">
        <color theme="1" tint="0.49998000264167786"/>
      </right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1" tint="0.49998000264167786"/>
      </left>
      <right>
        <color indexed="63"/>
      </right>
      <top>
        <color indexed="63"/>
      </top>
      <bottom>
        <color indexed="63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>
        <color indexed="63"/>
      </bottom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58" applyFont="1">
      <alignment/>
      <protection/>
    </xf>
    <xf numFmtId="3" fontId="2" fillId="33" borderId="0" xfId="58" applyNumberFormat="1" applyFont="1" applyFill="1" applyBorder="1" applyAlignment="1">
      <alignment/>
      <protection/>
    </xf>
    <xf numFmtId="3" fontId="2" fillId="33" borderId="0" xfId="58" applyNumberFormat="1" applyFont="1" applyFill="1" applyBorder="1">
      <alignment/>
      <protection/>
    </xf>
    <xf numFmtId="0" fontId="2" fillId="33" borderId="0" xfId="58" applyFont="1" applyFill="1" applyBorder="1">
      <alignment/>
      <protection/>
    </xf>
    <xf numFmtId="0" fontId="2" fillId="33" borderId="0" xfId="58" applyFont="1" applyFill="1">
      <alignment/>
      <protection/>
    </xf>
    <xf numFmtId="0" fontId="2" fillId="33" borderId="10" xfId="58" applyFont="1" applyFill="1" applyBorder="1">
      <alignment/>
      <protection/>
    </xf>
    <xf numFmtId="0" fontId="5" fillId="34" borderId="10" xfId="58" applyFont="1" applyFill="1" applyBorder="1" applyAlignment="1">
      <alignment horizontal="center"/>
      <protection/>
    </xf>
    <xf numFmtId="3" fontId="5" fillId="4" borderId="11" xfId="58" applyNumberFormat="1" applyFont="1" applyFill="1" applyBorder="1" applyAlignment="1">
      <alignment horizontal="center"/>
      <protection/>
    </xf>
    <xf numFmtId="3" fontId="5" fillId="4" borderId="11" xfId="58" applyNumberFormat="1" applyFont="1" applyFill="1" applyBorder="1" applyAlignment="1">
      <alignment horizontal="center" wrapText="1"/>
      <protection/>
    </xf>
    <xf numFmtId="3" fontId="5" fillId="4" borderId="12" xfId="58" applyNumberFormat="1" applyFont="1" applyFill="1" applyBorder="1" applyAlignment="1">
      <alignment horizontal="center"/>
      <protection/>
    </xf>
    <xf numFmtId="3" fontId="5" fillId="4" borderId="0" xfId="58" applyNumberFormat="1" applyFont="1" applyFill="1" applyBorder="1" applyAlignment="1">
      <alignment horizontal="center"/>
      <protection/>
    </xf>
    <xf numFmtId="3" fontId="5" fillId="4" borderId="0" xfId="58" applyNumberFormat="1" applyFont="1" applyFill="1" applyBorder="1" applyAlignment="1">
      <alignment horizontal="center" wrapText="1"/>
      <protection/>
    </xf>
    <xf numFmtId="0" fontId="2" fillId="34" borderId="12" xfId="58" applyFont="1" applyFill="1" applyBorder="1" applyAlignment="1">
      <alignment horizontal="center"/>
      <protection/>
    </xf>
    <xf numFmtId="3" fontId="2" fillId="4" borderId="0" xfId="58" applyNumberFormat="1" applyFont="1" applyFill="1" applyBorder="1" applyAlignment="1">
      <alignment horizontal="right"/>
      <protection/>
    </xf>
    <xf numFmtId="164" fontId="2" fillId="4" borderId="0" xfId="58" applyNumberFormat="1" applyFont="1" applyFill="1" applyBorder="1" applyAlignment="1">
      <alignment horizontal="right"/>
      <protection/>
    </xf>
    <xf numFmtId="2" fontId="2" fillId="4" borderId="12" xfId="58" applyNumberFormat="1" applyFont="1" applyFill="1" applyBorder="1" applyAlignment="1">
      <alignment horizontal="right"/>
      <protection/>
    </xf>
    <xf numFmtId="3" fontId="43" fillId="4" borderId="0" xfId="44" applyNumberFormat="1" applyFont="1" applyFill="1" applyBorder="1" applyAlignment="1">
      <alignment horizontal="right"/>
    </xf>
    <xf numFmtId="3" fontId="2" fillId="4" borderId="0" xfId="58" applyNumberFormat="1" applyFont="1" applyFill="1" applyBorder="1">
      <alignment/>
      <protection/>
    </xf>
    <xf numFmtId="4" fontId="2" fillId="4" borderId="12" xfId="58" applyNumberFormat="1" applyFont="1" applyFill="1" applyBorder="1">
      <alignment/>
      <protection/>
    </xf>
    <xf numFmtId="0" fontId="2" fillId="4" borderId="0" xfId="58" applyFont="1" applyFill="1" applyBorder="1">
      <alignment/>
      <protection/>
    </xf>
    <xf numFmtId="0" fontId="2" fillId="4" borderId="12" xfId="58" applyFont="1" applyFill="1" applyBorder="1">
      <alignment/>
      <protection/>
    </xf>
    <xf numFmtId="0" fontId="2" fillId="34" borderId="0" xfId="58" applyFont="1" applyFill="1">
      <alignment/>
      <protection/>
    </xf>
    <xf numFmtId="3" fontId="2" fillId="4" borderId="12" xfId="58" applyNumberFormat="1" applyFont="1" applyFill="1" applyBorder="1">
      <alignment/>
      <protection/>
    </xf>
    <xf numFmtId="2" fontId="2" fillId="4" borderId="0" xfId="58" applyNumberFormat="1" applyFont="1" applyFill="1" applyBorder="1" applyAlignment="1">
      <alignment horizontal="right"/>
      <protection/>
    </xf>
    <xf numFmtId="2" fontId="2" fillId="4" borderId="0" xfId="58" applyNumberFormat="1" applyFont="1" applyFill="1" applyBorder="1">
      <alignment/>
      <protection/>
    </xf>
    <xf numFmtId="2" fontId="2" fillId="4" borderId="12" xfId="58" applyNumberFormat="1" applyFont="1" applyFill="1" applyBorder="1">
      <alignment/>
      <protection/>
    </xf>
    <xf numFmtId="0" fontId="2" fillId="33" borderId="13" xfId="58" applyFont="1" applyFill="1" applyBorder="1">
      <alignment/>
      <protection/>
    </xf>
    <xf numFmtId="0" fontId="2" fillId="33" borderId="14" xfId="58" applyFont="1" applyFill="1" applyBorder="1">
      <alignment/>
      <protection/>
    </xf>
    <xf numFmtId="0" fontId="5" fillId="34" borderId="14" xfId="58" applyFont="1" applyFill="1" applyBorder="1" applyAlignment="1">
      <alignment horizontal="center"/>
      <protection/>
    </xf>
    <xf numFmtId="0" fontId="2" fillId="34" borderId="15" xfId="58" applyFont="1" applyFill="1" applyBorder="1" applyAlignment="1">
      <alignment horizontal="center"/>
      <protection/>
    </xf>
    <xf numFmtId="0" fontId="2" fillId="34" borderId="13" xfId="58" applyFont="1" applyFill="1" applyBorder="1" applyAlignment="1">
      <alignment horizontal="center"/>
      <protection/>
    </xf>
    <xf numFmtId="0" fontId="2" fillId="34" borderId="13" xfId="58" applyFont="1" applyFill="1" applyBorder="1">
      <alignment/>
      <protection/>
    </xf>
    <xf numFmtId="3" fontId="5" fillId="4" borderId="16" xfId="58" applyNumberFormat="1" applyFont="1" applyFill="1" applyBorder="1" applyAlignment="1">
      <alignment horizontal="center"/>
      <protection/>
    </xf>
    <xf numFmtId="3" fontId="5" fillId="4" borderId="17" xfId="58" applyNumberFormat="1" applyFont="1" applyFill="1" applyBorder="1" applyAlignment="1">
      <alignment horizontal="center"/>
      <protection/>
    </xf>
    <xf numFmtId="3" fontId="2" fillId="33" borderId="18" xfId="58" applyNumberFormat="1" applyFont="1" applyFill="1" applyBorder="1" applyAlignment="1">
      <alignment/>
      <protection/>
    </xf>
    <xf numFmtId="3" fontId="2" fillId="33" borderId="18" xfId="58" applyNumberFormat="1" applyFont="1" applyFill="1" applyBorder="1">
      <alignment/>
      <protection/>
    </xf>
    <xf numFmtId="3" fontId="2" fillId="33" borderId="19" xfId="58" applyNumberFormat="1" applyFont="1" applyFill="1" applyBorder="1" applyAlignment="1">
      <alignment/>
      <protection/>
    </xf>
    <xf numFmtId="3" fontId="5" fillId="4" borderId="16" xfId="58" applyNumberFormat="1" applyFont="1" applyFill="1" applyBorder="1" applyAlignment="1">
      <alignment horizontal="center" wrapText="1"/>
      <protection/>
    </xf>
    <xf numFmtId="0" fontId="5" fillId="4" borderId="16" xfId="58" applyFont="1" applyFill="1" applyBorder="1" applyAlignment="1">
      <alignment horizontal="center"/>
      <protection/>
    </xf>
    <xf numFmtId="0" fontId="5" fillId="4" borderId="17" xfId="58" applyFont="1" applyFill="1" applyBorder="1" applyAlignment="1">
      <alignment horizontal="center"/>
      <protection/>
    </xf>
    <xf numFmtId="3" fontId="5" fillId="4" borderId="20" xfId="58" applyNumberFormat="1" applyFont="1" applyFill="1" applyBorder="1" applyAlignment="1">
      <alignment horizontal="center"/>
      <protection/>
    </xf>
    <xf numFmtId="3" fontId="5" fillId="4" borderId="16" xfId="58" applyNumberFormat="1" applyFont="1" applyFill="1" applyBorder="1" applyAlignment="1">
      <alignment horizontal="center"/>
      <protection/>
    </xf>
    <xf numFmtId="3" fontId="5" fillId="4" borderId="17" xfId="58" applyNumberFormat="1" applyFont="1" applyFill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eigand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weigand.com/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weigand.com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weigand.com/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weigand.com/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weigand.com/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weigand.com/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6" sqref="B6"/>
    </sheetView>
  </sheetViews>
  <sheetFormatPr defaultColWidth="9.140625" defaultRowHeight="15" customHeight="1"/>
  <cols>
    <col min="1" max="1" width="8.7109375" style="22" customWidth="1"/>
    <col min="2" max="2" width="10.7109375" style="18" customWidth="1"/>
    <col min="3" max="3" width="8.7109375" style="18" customWidth="1"/>
    <col min="4" max="4" width="8.7109375" style="23" customWidth="1"/>
    <col min="5" max="5" width="10.7109375" style="18" customWidth="1"/>
    <col min="6" max="6" width="8.7109375" style="20" customWidth="1"/>
    <col min="7" max="7" width="8.7109375" style="21" customWidth="1"/>
    <col min="8" max="8" width="10.7109375" style="20" customWidth="1"/>
    <col min="9" max="9" width="8.7109375" style="20" customWidth="1"/>
    <col min="10" max="10" width="8.7109375" style="21" customWidth="1"/>
    <col min="11" max="11" width="10.7109375" style="20" customWidth="1"/>
    <col min="12" max="12" width="8.7109375" style="20" customWidth="1"/>
    <col min="13" max="13" width="8.7109375" style="21" customWidth="1"/>
    <col min="14" max="16384" width="9.140625" style="1" customWidth="1"/>
  </cols>
  <sheetData>
    <row r="1" spans="1:5" s="4" customFormat="1" ht="15" customHeight="1">
      <c r="A1" s="2" t="s">
        <v>15</v>
      </c>
      <c r="B1" s="3" t="s">
        <v>17</v>
      </c>
      <c r="C1" s="3"/>
      <c r="D1" s="3"/>
      <c r="E1" s="3"/>
    </row>
    <row r="2" spans="1:5" s="4" customFormat="1" ht="15" customHeight="1">
      <c r="A2" s="2" t="s">
        <v>16</v>
      </c>
      <c r="B2" s="3" t="s">
        <v>18</v>
      </c>
      <c r="C2" s="3"/>
      <c r="D2" s="3"/>
      <c r="E2" s="3"/>
    </row>
    <row r="3" spans="1:5" s="4" customFormat="1" ht="15" customHeight="1">
      <c r="A3" s="3" t="s">
        <v>9</v>
      </c>
      <c r="B3" s="3" t="s">
        <v>19</v>
      </c>
      <c r="C3" s="3"/>
      <c r="D3" s="3"/>
      <c r="E3" s="3"/>
    </row>
    <row r="4" spans="1:5" s="4" customFormat="1" ht="15" customHeight="1">
      <c r="A4" s="3"/>
      <c r="B4" s="4" t="s">
        <v>24</v>
      </c>
      <c r="C4" s="3"/>
      <c r="D4" s="3"/>
      <c r="E4" s="3"/>
    </row>
    <row r="5" spans="1:5" s="4" customFormat="1" ht="15" customHeight="1">
      <c r="A5" s="3"/>
      <c r="B5" s="3" t="s">
        <v>27</v>
      </c>
      <c r="C5" s="3"/>
      <c r="D5" s="3"/>
      <c r="E5" s="3"/>
    </row>
    <row r="6" spans="1:5" s="4" customFormat="1" ht="15" customHeight="1">
      <c r="A6" s="3"/>
      <c r="B6" s="3" t="s">
        <v>29</v>
      </c>
      <c r="C6" s="3"/>
      <c r="D6" s="3"/>
      <c r="E6" s="3"/>
    </row>
    <row r="7" spans="1:5" s="4" customFormat="1" ht="15" customHeight="1">
      <c r="A7" s="3"/>
      <c r="B7" s="4" t="s">
        <v>25</v>
      </c>
      <c r="C7" s="3"/>
      <c r="D7" s="3"/>
      <c r="E7" s="3"/>
    </row>
    <row r="8" spans="1:5" s="4" customFormat="1" ht="15" customHeight="1">
      <c r="A8" s="3"/>
      <c r="B8" s="4" t="s">
        <v>20</v>
      </c>
      <c r="C8" s="3"/>
      <c r="D8" s="3"/>
      <c r="E8" s="3"/>
    </row>
    <row r="9" spans="1:13" ht="15" customHeight="1">
      <c r="A9" s="5"/>
      <c r="B9" s="41" t="s">
        <v>26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3"/>
    </row>
    <row r="10" spans="1:13" ht="15" customHeight="1">
      <c r="A10" s="6"/>
      <c r="B10" s="39" t="s">
        <v>0</v>
      </c>
      <c r="C10" s="39"/>
      <c r="D10" s="40"/>
      <c r="E10" s="41" t="s">
        <v>3</v>
      </c>
      <c r="F10" s="42"/>
      <c r="G10" s="43"/>
      <c r="H10" s="41" t="s">
        <v>2</v>
      </c>
      <c r="I10" s="42"/>
      <c r="J10" s="43"/>
      <c r="K10" s="41" t="s">
        <v>1</v>
      </c>
      <c r="L10" s="42"/>
      <c r="M10" s="43"/>
    </row>
    <row r="11" spans="1:13" ht="30" customHeight="1">
      <c r="A11" s="7" t="s">
        <v>4</v>
      </c>
      <c r="B11" s="8" t="s">
        <v>14</v>
      </c>
      <c r="C11" s="9" t="s">
        <v>21</v>
      </c>
      <c r="D11" s="10" t="s">
        <v>13</v>
      </c>
      <c r="E11" s="11" t="s">
        <v>14</v>
      </c>
      <c r="F11" s="12" t="s">
        <v>21</v>
      </c>
      <c r="G11" s="10" t="s">
        <v>13</v>
      </c>
      <c r="H11" s="11" t="s">
        <v>14</v>
      </c>
      <c r="I11" s="12" t="s">
        <v>21</v>
      </c>
      <c r="J11" s="10" t="s">
        <v>13</v>
      </c>
      <c r="K11" s="11" t="s">
        <v>14</v>
      </c>
      <c r="L11" s="12" t="s">
        <v>21</v>
      </c>
      <c r="M11" s="10" t="s">
        <v>13</v>
      </c>
    </row>
    <row r="12" spans="1:13" ht="15" customHeight="1">
      <c r="A12" s="13">
        <v>1991</v>
      </c>
      <c r="B12" s="14">
        <v>8045762</v>
      </c>
      <c r="C12" s="24">
        <v>11.7</v>
      </c>
      <c r="D12" s="16">
        <v>6.94</v>
      </c>
      <c r="E12" s="14"/>
      <c r="F12" s="15"/>
      <c r="G12" s="16"/>
      <c r="H12" s="14"/>
      <c r="I12" s="15"/>
      <c r="J12" s="16"/>
      <c r="K12" s="14"/>
      <c r="L12" s="15"/>
      <c r="M12" s="16"/>
    </row>
    <row r="13" spans="1:13" ht="15" customHeight="1">
      <c r="A13" s="13">
        <v>1992</v>
      </c>
      <c r="B13" s="14">
        <v>8196636</v>
      </c>
      <c r="C13" s="24">
        <v>11.8</v>
      </c>
      <c r="D13" s="16">
        <v>6.64</v>
      </c>
      <c r="E13" s="14"/>
      <c r="F13" s="15"/>
      <c r="G13" s="16"/>
      <c r="H13" s="14"/>
      <c r="I13" s="15"/>
      <c r="J13" s="16"/>
      <c r="K13" s="14"/>
      <c r="L13" s="15"/>
      <c r="M13" s="16"/>
    </row>
    <row r="14" spans="1:13" ht="15" customHeight="1">
      <c r="A14" s="13">
        <v>1993</v>
      </c>
      <c r="B14" s="14">
        <v>8256000</v>
      </c>
      <c r="C14" s="24">
        <v>12.7</v>
      </c>
      <c r="D14" s="16">
        <v>6.83</v>
      </c>
      <c r="E14" s="14"/>
      <c r="F14" s="15"/>
      <c r="G14" s="16"/>
      <c r="H14" s="14"/>
      <c r="I14" s="15"/>
      <c r="J14" s="16"/>
      <c r="K14" s="14"/>
      <c r="L14" s="15"/>
      <c r="M14" s="16"/>
    </row>
    <row r="15" spans="1:13" ht="15" customHeight="1">
      <c r="A15" s="13">
        <v>1994</v>
      </c>
      <c r="B15" s="14">
        <v>8214394</v>
      </c>
      <c r="C15" s="24">
        <v>14.2</v>
      </c>
      <c r="D15" s="16">
        <v>7.07</v>
      </c>
      <c r="E15" s="14"/>
      <c r="F15" s="15"/>
      <c r="G15" s="16"/>
      <c r="H15" s="14"/>
      <c r="I15" s="15"/>
      <c r="J15" s="16"/>
      <c r="K15" s="14"/>
      <c r="L15" s="15"/>
      <c r="M15" s="16"/>
    </row>
    <row r="16" spans="1:13" ht="15" customHeight="1">
      <c r="A16" s="13">
        <v>1995</v>
      </c>
      <c r="B16" s="14">
        <v>8447460</v>
      </c>
      <c r="C16" s="24">
        <v>8.3</v>
      </c>
      <c r="D16" s="16">
        <v>7.27</v>
      </c>
      <c r="E16" s="14"/>
      <c r="F16" s="24">
        <v>3.4</v>
      </c>
      <c r="G16" s="16">
        <v>10.97</v>
      </c>
      <c r="H16" s="14"/>
      <c r="I16" s="24">
        <v>12.4</v>
      </c>
      <c r="J16" s="16">
        <v>7.53</v>
      </c>
      <c r="K16" s="14"/>
      <c r="L16" s="24">
        <v>10.3</v>
      </c>
      <c r="M16" s="16">
        <v>5.67</v>
      </c>
    </row>
    <row r="17" spans="1:13" ht="15" customHeight="1">
      <c r="A17" s="13">
        <v>1996</v>
      </c>
      <c r="B17" s="14">
        <v>8125609</v>
      </c>
      <c r="C17" s="24">
        <v>9.3</v>
      </c>
      <c r="D17" s="16">
        <v>7.88</v>
      </c>
      <c r="E17" s="14"/>
      <c r="F17" s="24">
        <v>3</v>
      </c>
      <c r="G17" s="16">
        <v>12.98</v>
      </c>
      <c r="H17" s="14"/>
      <c r="I17" s="24">
        <v>18.4</v>
      </c>
      <c r="J17" s="16">
        <v>7.81</v>
      </c>
      <c r="K17" s="14"/>
      <c r="L17" s="24">
        <v>7.4</v>
      </c>
      <c r="M17" s="16">
        <v>5.53</v>
      </c>
    </row>
    <row r="18" spans="1:13" ht="15" customHeight="1">
      <c r="A18" s="13">
        <v>1997</v>
      </c>
      <c r="B18" s="14">
        <v>8394011</v>
      </c>
      <c r="C18" s="24">
        <v>7.6</v>
      </c>
      <c r="D18" s="16">
        <v>8.09</v>
      </c>
      <c r="E18" s="14"/>
      <c r="F18" s="24">
        <v>3</v>
      </c>
      <c r="G18" s="16">
        <v>13.02</v>
      </c>
      <c r="H18" s="14"/>
      <c r="I18" s="24">
        <v>13.4</v>
      </c>
      <c r="J18" s="16">
        <v>7.84</v>
      </c>
      <c r="K18" s="14"/>
      <c r="L18" s="24">
        <v>7.8</v>
      </c>
      <c r="M18" s="16">
        <v>5.75</v>
      </c>
    </row>
    <row r="19" spans="1:13" ht="15" customHeight="1">
      <c r="A19" s="13">
        <v>1998</v>
      </c>
      <c r="B19" s="14">
        <v>6398126</v>
      </c>
      <c r="C19" s="24">
        <v>9.7</v>
      </c>
      <c r="D19" s="16">
        <v>9.81</v>
      </c>
      <c r="E19" s="14"/>
      <c r="F19" s="24">
        <v>7.4</v>
      </c>
      <c r="G19" s="16">
        <v>13.08</v>
      </c>
      <c r="H19" s="14"/>
      <c r="I19" s="24">
        <v>11</v>
      </c>
      <c r="J19" s="16">
        <v>7.66</v>
      </c>
      <c r="K19" s="14"/>
      <c r="L19" s="24">
        <v>9.7</v>
      </c>
      <c r="M19" s="16">
        <v>5.91</v>
      </c>
    </row>
    <row r="20" spans="1:13" ht="15" customHeight="1">
      <c r="A20" s="13">
        <v>1999</v>
      </c>
      <c r="B20" s="14">
        <v>6538834</v>
      </c>
      <c r="C20" s="24">
        <v>9.2</v>
      </c>
      <c r="D20" s="16">
        <v>8.72</v>
      </c>
      <c r="E20" s="14">
        <v>1663049</v>
      </c>
      <c r="F20" s="24">
        <v>7.3</v>
      </c>
      <c r="G20" s="16">
        <v>14.02</v>
      </c>
      <c r="H20" s="14">
        <v>3144089</v>
      </c>
      <c r="I20" s="24">
        <v>10.7</v>
      </c>
      <c r="J20" s="16">
        <v>7.88</v>
      </c>
      <c r="K20" s="14">
        <v>1730923</v>
      </c>
      <c r="L20" s="24">
        <v>9.7</v>
      </c>
      <c r="M20" s="16">
        <v>6</v>
      </c>
    </row>
    <row r="21" spans="1:13" ht="15" customHeight="1">
      <c r="A21" s="13">
        <v>2000</v>
      </c>
      <c r="B21" s="14">
        <v>6734998</v>
      </c>
      <c r="C21" s="24">
        <v>8.3</v>
      </c>
      <c r="D21" s="16">
        <v>9.5</v>
      </c>
      <c r="E21" s="14">
        <v>1768282</v>
      </c>
      <c r="F21" s="24">
        <v>5.9</v>
      </c>
      <c r="G21" s="16">
        <v>15.26</v>
      </c>
      <c r="H21" s="14">
        <v>3222293</v>
      </c>
      <c r="I21" s="24">
        <v>10.7</v>
      </c>
      <c r="J21" s="16">
        <v>8.75</v>
      </c>
      <c r="K21" s="14">
        <v>1744423</v>
      </c>
      <c r="L21" s="24">
        <v>7.2</v>
      </c>
      <c r="M21" s="16">
        <v>6.46</v>
      </c>
    </row>
    <row r="22" spans="1:13" ht="15" customHeight="1">
      <c r="A22" s="13">
        <v>2001</v>
      </c>
      <c r="B22" s="14">
        <v>7211121</v>
      </c>
      <c r="C22" s="24">
        <v>9</v>
      </c>
      <c r="D22" s="16">
        <v>10.38</v>
      </c>
      <c r="E22" s="14">
        <v>2246127</v>
      </c>
      <c r="F22" s="24">
        <v>8.3</v>
      </c>
      <c r="G22" s="16">
        <v>15.78</v>
      </c>
      <c r="H22" s="14">
        <v>3253793</v>
      </c>
      <c r="I22" s="24">
        <v>10.9</v>
      </c>
      <c r="J22" s="16">
        <v>8.87</v>
      </c>
      <c r="K22" s="14">
        <v>1711201</v>
      </c>
      <c r="L22" s="24">
        <v>6.5</v>
      </c>
      <c r="M22" s="16">
        <v>6.16</v>
      </c>
    </row>
    <row r="23" spans="1:13" ht="15" customHeight="1">
      <c r="A23" s="13">
        <v>2002</v>
      </c>
      <c r="B23" s="14">
        <v>7088107</v>
      </c>
      <c r="C23" s="24">
        <v>10.4</v>
      </c>
      <c r="D23" s="16">
        <v>9.61</v>
      </c>
      <c r="E23" s="14">
        <v>2251247</v>
      </c>
      <c r="F23" s="24">
        <v>6.8</v>
      </c>
      <c r="G23" s="16">
        <v>14.78</v>
      </c>
      <c r="H23" s="14">
        <v>3114250</v>
      </c>
      <c r="I23" s="24">
        <v>14.1</v>
      </c>
      <c r="J23" s="16">
        <v>8.61</v>
      </c>
      <c r="K23" s="14">
        <v>1722610</v>
      </c>
      <c r="L23" s="24">
        <v>8.2</v>
      </c>
      <c r="M23" s="16">
        <v>6.92</v>
      </c>
    </row>
    <row r="24" spans="1:13" ht="15" customHeight="1">
      <c r="A24" s="13">
        <v>2003</v>
      </c>
      <c r="B24" s="14"/>
      <c r="C24" s="24">
        <v>12.5</v>
      </c>
      <c r="D24" s="16">
        <v>8.64</v>
      </c>
      <c r="E24" s="14"/>
      <c r="F24" s="24">
        <v>7</v>
      </c>
      <c r="G24" s="16">
        <v>13.96</v>
      </c>
      <c r="H24" s="14"/>
      <c r="I24" s="24">
        <v>15.5</v>
      </c>
      <c r="J24" s="16">
        <v>8.1</v>
      </c>
      <c r="K24" s="14"/>
      <c r="L24" s="24">
        <v>19.5</v>
      </c>
      <c r="M24" s="16">
        <v>5.36</v>
      </c>
    </row>
    <row r="25" spans="1:13" ht="15" customHeight="1">
      <c r="A25" s="13">
        <v>2004</v>
      </c>
      <c r="B25" s="14"/>
      <c r="C25" s="24">
        <v>14.5</v>
      </c>
      <c r="D25" s="16">
        <v>8.83</v>
      </c>
      <c r="E25" s="14"/>
      <c r="F25" s="24">
        <v>7.9</v>
      </c>
      <c r="G25" s="16">
        <v>15.05</v>
      </c>
      <c r="H25" s="14"/>
      <c r="I25" s="24">
        <v>16.8</v>
      </c>
      <c r="J25" s="16">
        <v>8.4</v>
      </c>
      <c r="K25" s="14"/>
      <c r="L25" s="24">
        <v>21.1</v>
      </c>
      <c r="M25" s="16">
        <v>5.38</v>
      </c>
    </row>
    <row r="26" spans="1:13" ht="15" customHeight="1">
      <c r="A26" s="13">
        <v>2005</v>
      </c>
      <c r="B26" s="14">
        <v>8463061</v>
      </c>
      <c r="C26" s="24">
        <v>13.9</v>
      </c>
      <c r="D26" s="16">
        <v>9.28</v>
      </c>
      <c r="E26" s="14"/>
      <c r="F26" s="24">
        <v>6</v>
      </c>
      <c r="G26" s="16">
        <v>15.67</v>
      </c>
      <c r="H26" s="14"/>
      <c r="I26" s="24">
        <v>17.1</v>
      </c>
      <c r="J26" s="16">
        <v>9.5</v>
      </c>
      <c r="K26" s="14"/>
      <c r="L26" s="24">
        <v>19.3</v>
      </c>
      <c r="M26" s="16">
        <v>5.69</v>
      </c>
    </row>
    <row r="27" spans="1:13" ht="15" customHeight="1">
      <c r="A27" s="13">
        <v>2006</v>
      </c>
      <c r="B27" s="14">
        <v>8448425</v>
      </c>
      <c r="C27" s="24">
        <v>14.1</v>
      </c>
      <c r="D27" s="16">
        <v>8.82</v>
      </c>
      <c r="E27" s="14"/>
      <c r="F27" s="24">
        <v>6.6</v>
      </c>
      <c r="G27" s="16">
        <v>15.5</v>
      </c>
      <c r="H27" s="14"/>
      <c r="I27" s="24">
        <v>14.1</v>
      </c>
      <c r="J27" s="16">
        <v>9.52</v>
      </c>
      <c r="K27" s="14"/>
      <c r="L27" s="24">
        <v>25.8</v>
      </c>
      <c r="M27" s="16">
        <v>5.16</v>
      </c>
    </row>
    <row r="28" spans="1:13" ht="15" customHeight="1">
      <c r="A28" s="13">
        <v>2007</v>
      </c>
      <c r="B28" s="14"/>
      <c r="C28" s="24">
        <v>13.9</v>
      </c>
      <c r="D28" s="16">
        <v>9.62</v>
      </c>
      <c r="E28" s="14"/>
      <c r="F28" s="24">
        <v>5.6</v>
      </c>
      <c r="G28" s="16">
        <v>16.74</v>
      </c>
      <c r="H28" s="14"/>
      <c r="I28" s="24">
        <v>14.8</v>
      </c>
      <c r="J28" s="16">
        <v>9.58</v>
      </c>
      <c r="K28" s="14"/>
      <c r="L28" s="24">
        <v>22</v>
      </c>
      <c r="M28" s="16">
        <v>5.92</v>
      </c>
    </row>
    <row r="29" spans="1:13" ht="15" customHeight="1">
      <c r="A29" s="13">
        <v>2008</v>
      </c>
      <c r="B29" s="17">
        <v>9260990</v>
      </c>
      <c r="C29" s="24">
        <v>13.3</v>
      </c>
      <c r="D29" s="16">
        <v>9.61</v>
      </c>
      <c r="E29" s="14">
        <f>0.318*B29</f>
        <v>2944994.82</v>
      </c>
      <c r="F29" s="24">
        <v>5.7</v>
      </c>
      <c r="G29" s="16">
        <v>15.64</v>
      </c>
      <c r="H29" s="14">
        <f>0.5*B29</f>
        <v>4630495</v>
      </c>
      <c r="I29" s="24">
        <v>16.1</v>
      </c>
      <c r="J29" s="16">
        <v>9.77</v>
      </c>
      <c r="K29" s="14">
        <f>0.182*B29</f>
        <v>1685500.18</v>
      </c>
      <c r="L29" s="24">
        <v>18.9</v>
      </c>
      <c r="M29" s="16">
        <v>6.06</v>
      </c>
    </row>
    <row r="30" spans="1:13" ht="15" customHeight="1">
      <c r="A30" s="13">
        <v>2009</v>
      </c>
      <c r="B30" s="14">
        <v>9260906</v>
      </c>
      <c r="C30" s="24">
        <v>14.6</v>
      </c>
      <c r="D30" s="16">
        <v>10.11</v>
      </c>
      <c r="E30" s="14">
        <v>2879123</v>
      </c>
      <c r="F30" s="24">
        <v>8.5</v>
      </c>
      <c r="G30" s="16">
        <v>15.37</v>
      </c>
      <c r="H30" s="14">
        <v>4664378</v>
      </c>
      <c r="I30" s="24">
        <v>16.1</v>
      </c>
      <c r="J30" s="16">
        <v>10.34</v>
      </c>
      <c r="K30" s="14">
        <v>1717405</v>
      </c>
      <c r="L30" s="24">
        <v>20.6</v>
      </c>
      <c r="M30" s="16">
        <v>5.97</v>
      </c>
    </row>
    <row r="31" spans="1:13" ht="15" customHeight="1">
      <c r="A31" s="13">
        <v>2010</v>
      </c>
      <c r="B31" s="14">
        <v>9388782</v>
      </c>
      <c r="C31" s="24">
        <v>14.4</v>
      </c>
      <c r="D31" s="16">
        <v>10.21</v>
      </c>
      <c r="E31" s="14">
        <v>2915732</v>
      </c>
      <c r="F31" s="24">
        <v>8.6</v>
      </c>
      <c r="G31" s="16">
        <v>15.82</v>
      </c>
      <c r="H31" s="14">
        <v>4800234</v>
      </c>
      <c r="I31" s="24">
        <v>15.8</v>
      </c>
      <c r="J31" s="16">
        <v>10.23</v>
      </c>
      <c r="K31" s="14">
        <v>1672816</v>
      </c>
      <c r="L31" s="24">
        <v>20.4</v>
      </c>
      <c r="M31" s="16">
        <v>6.03</v>
      </c>
    </row>
    <row r="32" spans="1:13" ht="15" customHeight="1">
      <c r="A32" s="13">
        <v>2011</v>
      </c>
      <c r="B32" s="14">
        <v>9028647</v>
      </c>
      <c r="C32" s="24">
        <v>15</v>
      </c>
      <c r="D32" s="16">
        <v>10.11</v>
      </c>
      <c r="E32" s="14">
        <v>2566863</v>
      </c>
      <c r="F32" s="24">
        <v>10.3</v>
      </c>
      <c r="G32" s="16">
        <v>15.83</v>
      </c>
      <c r="H32" s="14">
        <v>4538790</v>
      </c>
      <c r="I32" s="24">
        <v>14.6</v>
      </c>
      <c r="J32" s="16">
        <v>9.68</v>
      </c>
      <c r="K32" s="14">
        <v>1923174</v>
      </c>
      <c r="L32" s="24">
        <v>16.3</v>
      </c>
      <c r="M32" s="16">
        <v>7.73</v>
      </c>
    </row>
    <row r="33" spans="1:13" ht="15" customHeight="1">
      <c r="A33" s="13">
        <v>2012</v>
      </c>
      <c r="B33" s="14">
        <v>9588843</v>
      </c>
      <c r="C33" s="24">
        <v>13.7</v>
      </c>
      <c r="D33" s="16">
        <v>10.5</v>
      </c>
      <c r="E33" s="14">
        <v>2671442</v>
      </c>
      <c r="F33" s="24">
        <v>7.4</v>
      </c>
      <c r="G33" s="16">
        <v>14.57</v>
      </c>
      <c r="H33" s="14">
        <v>4691910</v>
      </c>
      <c r="I33" s="24">
        <v>17.8</v>
      </c>
      <c r="J33" s="16">
        <v>9.55</v>
      </c>
      <c r="K33" s="14">
        <v>1594056</v>
      </c>
      <c r="L33" s="24">
        <v>11.7</v>
      </c>
      <c r="M33" s="16">
        <v>7.06</v>
      </c>
    </row>
    <row r="34" spans="1:13" ht="15" customHeight="1">
      <c r="A34" s="13">
        <v>2013</v>
      </c>
      <c r="B34" s="14">
        <v>10707146</v>
      </c>
      <c r="C34" s="24">
        <v>12.3</v>
      </c>
      <c r="D34" s="16">
        <v>9.99</v>
      </c>
      <c r="E34" s="14">
        <v>3903900</v>
      </c>
      <c r="F34" s="24">
        <v>6.7</v>
      </c>
      <c r="G34" s="16">
        <v>14.32</v>
      </c>
      <c r="H34" s="14">
        <v>5012054</v>
      </c>
      <c r="I34" s="24">
        <v>16.4</v>
      </c>
      <c r="J34" s="16">
        <v>9.95</v>
      </c>
      <c r="K34" s="14">
        <v>1791244</v>
      </c>
      <c r="L34" s="24">
        <v>12.5</v>
      </c>
      <c r="M34" s="16">
        <v>7.46</v>
      </c>
    </row>
    <row r="35" spans="1:13" ht="15" customHeight="1">
      <c r="A35" s="13">
        <v>2014</v>
      </c>
      <c r="B35" s="14">
        <v>11157153</v>
      </c>
      <c r="C35" s="24">
        <v>13.3</v>
      </c>
      <c r="D35" s="16">
        <v>9.99</v>
      </c>
      <c r="E35" s="14">
        <v>4158596</v>
      </c>
      <c r="F35" s="24">
        <v>7.5</v>
      </c>
      <c r="G35" s="16">
        <v>14.99</v>
      </c>
      <c r="H35" s="14">
        <v>5021006</v>
      </c>
      <c r="I35" s="24">
        <v>17.2</v>
      </c>
      <c r="J35" s="16">
        <v>9.08</v>
      </c>
      <c r="K35" s="14">
        <v>1977551</v>
      </c>
      <c r="L35" s="24">
        <v>15.6</v>
      </c>
      <c r="M35" s="16">
        <v>6.66</v>
      </c>
    </row>
    <row r="36" spans="1:13" ht="15" customHeight="1">
      <c r="A36" s="13">
        <v>2015</v>
      </c>
      <c r="B36" s="18">
        <v>10797562</v>
      </c>
      <c r="C36" s="25">
        <v>15.51</v>
      </c>
      <c r="D36" s="19">
        <v>10.67</v>
      </c>
      <c r="E36" s="18">
        <v>4265117</v>
      </c>
      <c r="F36" s="25">
        <v>8.81</v>
      </c>
      <c r="G36" s="21">
        <v>16.89</v>
      </c>
      <c r="H36" s="18">
        <v>4272258</v>
      </c>
      <c r="I36" s="25">
        <v>21.06</v>
      </c>
      <c r="J36" s="21">
        <v>9.4</v>
      </c>
      <c r="K36" s="18">
        <v>2260187</v>
      </c>
      <c r="L36" s="25">
        <v>17.64</v>
      </c>
      <c r="M36" s="21">
        <v>7.69</v>
      </c>
    </row>
    <row r="37" spans="1:13" ht="15" customHeight="1">
      <c r="A37" s="13">
        <v>2016</v>
      </c>
      <c r="B37" s="18">
        <v>10992725</v>
      </c>
      <c r="C37" s="25">
        <v>15.67</v>
      </c>
      <c r="D37" s="19">
        <v>10.59</v>
      </c>
      <c r="E37" s="18">
        <v>4264563</v>
      </c>
      <c r="F37" s="25">
        <v>8.28</v>
      </c>
      <c r="G37" s="21">
        <v>17.45</v>
      </c>
      <c r="H37" s="18">
        <v>4216124</v>
      </c>
      <c r="I37" s="25">
        <v>19.79</v>
      </c>
      <c r="J37" s="21">
        <v>9.15</v>
      </c>
      <c r="K37" s="18">
        <v>2512038</v>
      </c>
      <c r="L37" s="25">
        <v>21.3</v>
      </c>
      <c r="M37" s="21">
        <v>8.32</v>
      </c>
    </row>
    <row r="38" spans="1:13" ht="15" customHeight="1">
      <c r="A38" s="13">
        <v>2017</v>
      </c>
      <c r="B38" s="18">
        <v>11342581</v>
      </c>
      <c r="C38" s="25">
        <v>13.95</v>
      </c>
      <c r="D38" s="19">
        <v>12.15</v>
      </c>
      <c r="E38" s="18">
        <v>4510618</v>
      </c>
      <c r="F38" s="20">
        <v>9.75</v>
      </c>
      <c r="G38" s="21">
        <v>19.13</v>
      </c>
      <c r="H38" s="18">
        <v>4251395</v>
      </c>
      <c r="I38" s="20">
        <v>13.79</v>
      </c>
      <c r="J38" s="21">
        <v>10.98</v>
      </c>
      <c r="K38" s="18">
        <v>2580578</v>
      </c>
      <c r="L38" s="20">
        <v>21.55</v>
      </c>
      <c r="M38" s="21">
        <v>7.86</v>
      </c>
    </row>
    <row r="39" spans="1:13" ht="15" customHeight="1">
      <c r="A39" s="13">
        <v>2018</v>
      </c>
      <c r="B39" s="18">
        <v>11283757</v>
      </c>
      <c r="C39" s="25">
        <v>14.85</v>
      </c>
      <c r="D39" s="19">
        <v>12.62</v>
      </c>
      <c r="E39" s="18">
        <v>4617567</v>
      </c>
      <c r="F39" s="20">
        <v>10.26</v>
      </c>
      <c r="G39" s="21">
        <v>19.81</v>
      </c>
      <c r="H39" s="18">
        <v>3995441</v>
      </c>
      <c r="I39" s="20">
        <v>12.86</v>
      </c>
      <c r="J39" s="21">
        <v>11.24</v>
      </c>
      <c r="K39" s="18">
        <v>2670749</v>
      </c>
      <c r="L39" s="20">
        <v>25.77</v>
      </c>
      <c r="M39" s="21">
        <v>8.71</v>
      </c>
    </row>
    <row r="40" spans="1:13" ht="15" customHeight="1">
      <c r="A40" s="13">
        <v>2019</v>
      </c>
      <c r="B40" s="18">
        <v>12954019</v>
      </c>
      <c r="C40" s="25">
        <v>14.6</v>
      </c>
      <c r="D40" s="19">
        <v>11.72</v>
      </c>
      <c r="E40" s="18">
        <v>5312168</v>
      </c>
      <c r="F40" s="20">
        <v>8.88</v>
      </c>
      <c r="G40" s="21">
        <v>18.41</v>
      </c>
      <c r="H40" s="18">
        <v>4895039</v>
      </c>
      <c r="I40" s="20">
        <v>14.68</v>
      </c>
      <c r="J40" s="21">
        <v>10.93</v>
      </c>
      <c r="K40" s="18">
        <v>2746812</v>
      </c>
      <c r="L40" s="20">
        <v>25.51</v>
      </c>
      <c r="M40" s="21">
        <v>7.29</v>
      </c>
    </row>
    <row r="41" spans="1:13" ht="15" customHeight="1">
      <c r="A41" s="13">
        <v>2020</v>
      </c>
      <c r="B41" s="18">
        <v>12410372</v>
      </c>
      <c r="C41" s="25">
        <v>16.17</v>
      </c>
      <c r="D41" s="19">
        <v>11.59</v>
      </c>
      <c r="E41" s="18">
        <v>5114731</v>
      </c>
      <c r="F41" s="20">
        <v>11.26</v>
      </c>
      <c r="G41" s="21">
        <v>18.41</v>
      </c>
      <c r="H41" s="18">
        <v>444256</v>
      </c>
      <c r="I41" s="20">
        <v>13.41</v>
      </c>
      <c r="J41" s="21">
        <v>10.39</v>
      </c>
      <c r="K41" s="18">
        <v>2853076</v>
      </c>
      <c r="L41" s="20">
        <v>29.26</v>
      </c>
      <c r="M41" s="21">
        <v>7.76</v>
      </c>
    </row>
    <row r="42" spans="1:13" ht="15" customHeight="1">
      <c r="A42" s="13">
        <v>2021</v>
      </c>
      <c r="B42" s="18">
        <v>2866718</v>
      </c>
      <c r="C42" s="25">
        <v>13</v>
      </c>
      <c r="D42" s="19">
        <v>14.71</v>
      </c>
      <c r="E42" s="18">
        <v>745982</v>
      </c>
      <c r="F42" s="20">
        <v>14</v>
      </c>
      <c r="G42" s="21">
        <v>19.24</v>
      </c>
      <c r="H42" s="18">
        <v>1121765</v>
      </c>
      <c r="I42" s="20">
        <v>15</v>
      </c>
      <c r="J42" s="21">
        <v>13.84</v>
      </c>
      <c r="K42" s="18">
        <v>1006339</v>
      </c>
      <c r="L42" s="20">
        <v>18</v>
      </c>
      <c r="M42" s="21">
        <v>10.92</v>
      </c>
    </row>
    <row r="43" spans="1:4" ht="15" customHeight="1">
      <c r="A43" s="13"/>
      <c r="C43" s="25"/>
      <c r="D43" s="19"/>
    </row>
    <row r="44" spans="1:4" ht="15" customHeight="1">
      <c r="A44" s="13"/>
      <c r="C44" s="25"/>
      <c r="D44" s="19"/>
    </row>
    <row r="45" spans="1:4" ht="15" customHeight="1">
      <c r="A45" s="13"/>
      <c r="C45" s="25"/>
      <c r="D45" s="19"/>
    </row>
    <row r="46" spans="1:4" ht="15" customHeight="1">
      <c r="A46" s="13"/>
      <c r="C46" s="25"/>
      <c r="D46" s="19"/>
    </row>
    <row r="47" spans="1:4" ht="15" customHeight="1">
      <c r="A47" s="13"/>
      <c r="C47" s="25"/>
      <c r="D47" s="19"/>
    </row>
    <row r="48" spans="1:4" ht="15" customHeight="1">
      <c r="A48" s="13"/>
      <c r="C48" s="25"/>
      <c r="D48" s="19"/>
    </row>
    <row r="49" spans="1:4" ht="15" customHeight="1">
      <c r="A49" s="13"/>
      <c r="D49" s="19"/>
    </row>
    <row r="50" ht="15" customHeight="1">
      <c r="A50" s="13"/>
    </row>
  </sheetData>
  <sheetProtection/>
  <mergeCells count="5">
    <mergeCell ref="B10:D10"/>
    <mergeCell ref="E10:G10"/>
    <mergeCell ref="H10:J10"/>
    <mergeCell ref="K10:M10"/>
    <mergeCell ref="B9:M9"/>
  </mergeCells>
  <hyperlinks>
    <hyperlink ref="B2" r:id="rId1" display="www.weigand.com"/>
  </hyperlinks>
  <printOptions/>
  <pageMargins left="0.75" right="0.75" top="1" bottom="1" header="0.5" footer="0.5"/>
  <pageSetup horizontalDpi="600" verticalDpi="600" orientation="portrait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4" sqref="B4"/>
    </sheetView>
  </sheetViews>
  <sheetFormatPr defaultColWidth="9.140625" defaultRowHeight="15" customHeight="1"/>
  <cols>
    <col min="1" max="1" width="8.7109375" style="22" customWidth="1"/>
    <col min="2" max="2" width="10.7109375" style="18" customWidth="1"/>
    <col min="3" max="3" width="8.7109375" style="18" customWidth="1"/>
    <col min="4" max="4" width="8.7109375" style="23" customWidth="1"/>
    <col min="5" max="5" width="10.7109375" style="18" customWidth="1"/>
    <col min="6" max="6" width="8.7109375" style="20" customWidth="1"/>
    <col min="7" max="7" width="8.7109375" style="21" customWidth="1"/>
    <col min="8" max="8" width="10.7109375" style="20" customWidth="1"/>
    <col min="9" max="9" width="8.7109375" style="20" customWidth="1"/>
    <col min="10" max="10" width="8.7109375" style="21" customWidth="1"/>
    <col min="11" max="11" width="10.7109375" style="20" customWidth="1"/>
    <col min="12" max="12" width="8.7109375" style="20" customWidth="1"/>
    <col min="13" max="13" width="8.7109375" style="21" customWidth="1"/>
    <col min="14" max="16384" width="9.140625" style="1" customWidth="1"/>
  </cols>
  <sheetData>
    <row r="1" spans="1:5" s="4" customFormat="1" ht="15" customHeight="1">
      <c r="A1" s="2" t="s">
        <v>15</v>
      </c>
      <c r="B1" s="3" t="s">
        <v>17</v>
      </c>
      <c r="C1" s="3"/>
      <c r="D1" s="3"/>
      <c r="E1" s="3"/>
    </row>
    <row r="2" spans="1:5" s="4" customFormat="1" ht="15" customHeight="1">
      <c r="A2" s="2" t="s">
        <v>16</v>
      </c>
      <c r="B2" s="3" t="s">
        <v>18</v>
      </c>
      <c r="C2" s="3"/>
      <c r="D2" s="3"/>
      <c r="E2" s="3"/>
    </row>
    <row r="3" spans="1:5" s="4" customFormat="1" ht="15" customHeight="1">
      <c r="A3" s="3" t="s">
        <v>9</v>
      </c>
      <c r="B3" s="3" t="s">
        <v>10</v>
      </c>
      <c r="C3" s="3"/>
      <c r="D3" s="3"/>
      <c r="E3" s="3"/>
    </row>
    <row r="4" spans="1:5" s="4" customFormat="1" ht="15" customHeight="1">
      <c r="A4" s="3"/>
      <c r="B4" s="3" t="s">
        <v>29</v>
      </c>
      <c r="C4" s="3"/>
      <c r="D4" s="3"/>
      <c r="E4" s="3"/>
    </row>
    <row r="5" spans="1:5" s="4" customFormat="1" ht="15" customHeight="1">
      <c r="A5" s="3"/>
      <c r="B5" s="4" t="s">
        <v>22</v>
      </c>
      <c r="C5" s="3"/>
      <c r="D5" s="3"/>
      <c r="E5" s="3"/>
    </row>
    <row r="6" spans="1:13" ht="15" customHeight="1">
      <c r="A6" s="5"/>
      <c r="B6" s="41" t="s">
        <v>23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3"/>
    </row>
    <row r="7" spans="1:13" ht="15" customHeight="1">
      <c r="A7" s="6"/>
      <c r="B7" s="39" t="s">
        <v>0</v>
      </c>
      <c r="C7" s="39"/>
      <c r="D7" s="40"/>
      <c r="E7" s="41" t="s">
        <v>3</v>
      </c>
      <c r="F7" s="42"/>
      <c r="G7" s="43"/>
      <c r="H7" s="41" t="s">
        <v>2</v>
      </c>
      <c r="I7" s="42"/>
      <c r="J7" s="43"/>
      <c r="K7" s="41" t="s">
        <v>1</v>
      </c>
      <c r="L7" s="42"/>
      <c r="M7" s="43"/>
    </row>
    <row r="8" spans="1:13" ht="30" customHeight="1">
      <c r="A8" s="7" t="s">
        <v>4</v>
      </c>
      <c r="B8" s="8" t="s">
        <v>12</v>
      </c>
      <c r="C8" s="9" t="s">
        <v>21</v>
      </c>
      <c r="D8" s="10" t="s">
        <v>13</v>
      </c>
      <c r="E8" s="11" t="s">
        <v>12</v>
      </c>
      <c r="F8" s="12" t="s">
        <v>21</v>
      </c>
      <c r="G8" s="10" t="s">
        <v>13</v>
      </c>
      <c r="H8" s="11" t="s">
        <v>12</v>
      </c>
      <c r="I8" s="12" t="s">
        <v>21</v>
      </c>
      <c r="J8" s="10" t="s">
        <v>13</v>
      </c>
      <c r="K8" s="11" t="s">
        <v>12</v>
      </c>
      <c r="L8" s="12" t="s">
        <v>21</v>
      </c>
      <c r="M8" s="10" t="s">
        <v>13</v>
      </c>
    </row>
    <row r="9" spans="1:13" ht="15" customHeight="1">
      <c r="A9" s="13">
        <v>2008</v>
      </c>
      <c r="B9" s="17">
        <f>0.04*'Entire Market'!B29</f>
        <v>370439.60000000003</v>
      </c>
      <c r="C9" s="15"/>
      <c r="D9" s="16"/>
      <c r="E9" s="14"/>
      <c r="F9" s="15"/>
      <c r="G9" s="16"/>
      <c r="H9" s="14"/>
      <c r="I9" s="15"/>
      <c r="J9" s="16"/>
      <c r="K9" s="14"/>
      <c r="L9" s="15"/>
      <c r="M9" s="16"/>
    </row>
    <row r="10" spans="1:13" ht="15" customHeight="1">
      <c r="A10" s="13">
        <v>2009</v>
      </c>
      <c r="B10" s="14">
        <v>290478</v>
      </c>
      <c r="C10" s="24">
        <v>16.2</v>
      </c>
      <c r="D10" s="16">
        <v>9.78</v>
      </c>
      <c r="E10" s="14"/>
      <c r="F10" s="15"/>
      <c r="G10" s="16"/>
      <c r="H10" s="14">
        <v>212678</v>
      </c>
      <c r="I10" s="24">
        <v>17</v>
      </c>
      <c r="J10" s="16">
        <v>10.39</v>
      </c>
      <c r="K10" s="14">
        <v>77800</v>
      </c>
      <c r="L10" s="24">
        <v>14.3</v>
      </c>
      <c r="M10" s="16">
        <v>7.8</v>
      </c>
    </row>
    <row r="11" spans="1:13" ht="15" customHeight="1">
      <c r="A11" s="13">
        <v>2010</v>
      </c>
      <c r="B11" s="14">
        <v>380878</v>
      </c>
      <c r="C11" s="24">
        <v>12.4</v>
      </c>
      <c r="D11" s="16">
        <v>9.78</v>
      </c>
      <c r="E11" s="14"/>
      <c r="F11" s="15"/>
      <c r="G11" s="16"/>
      <c r="H11" s="14">
        <v>338078</v>
      </c>
      <c r="I11" s="24">
        <v>10.7</v>
      </c>
      <c r="J11" s="16">
        <v>10.39</v>
      </c>
      <c r="K11" s="14">
        <v>42800</v>
      </c>
      <c r="L11" s="24">
        <v>25.9</v>
      </c>
      <c r="M11" s="16">
        <v>7.8</v>
      </c>
    </row>
    <row r="12" spans="1:13" ht="15" customHeight="1">
      <c r="A12" s="13">
        <v>2011</v>
      </c>
      <c r="B12" s="14">
        <v>398540</v>
      </c>
      <c r="C12" s="24">
        <v>5.8</v>
      </c>
      <c r="D12" s="16">
        <v>9.84</v>
      </c>
      <c r="E12" s="14"/>
      <c r="F12" s="15"/>
      <c r="G12" s="16"/>
      <c r="H12" s="14">
        <v>320376</v>
      </c>
      <c r="I12" s="24">
        <v>5.7</v>
      </c>
      <c r="J12" s="16">
        <v>10.08</v>
      </c>
      <c r="K12" s="14">
        <v>78164</v>
      </c>
      <c r="L12" s="24">
        <v>6.5</v>
      </c>
      <c r="M12" s="16">
        <v>9</v>
      </c>
    </row>
    <row r="13" spans="1:13" ht="15" customHeight="1">
      <c r="A13" s="13">
        <v>2012</v>
      </c>
      <c r="B13" s="14">
        <v>491076</v>
      </c>
      <c r="C13" s="24">
        <v>0.6</v>
      </c>
      <c r="D13" s="16">
        <v>14</v>
      </c>
      <c r="E13" s="14">
        <v>104700</v>
      </c>
      <c r="F13" s="15"/>
      <c r="G13" s="16"/>
      <c r="H13" s="14">
        <v>315376</v>
      </c>
      <c r="I13" s="24">
        <v>0.9</v>
      </c>
      <c r="J13" s="16">
        <v>14</v>
      </c>
      <c r="K13" s="14">
        <v>71000</v>
      </c>
      <c r="L13" s="24"/>
      <c r="M13" s="16"/>
    </row>
    <row r="14" spans="1:13" ht="15" customHeight="1">
      <c r="A14" s="13">
        <v>2013</v>
      </c>
      <c r="B14" s="14">
        <v>484653</v>
      </c>
      <c r="C14" s="24">
        <v>7.2</v>
      </c>
      <c r="D14" s="16">
        <v>12.29</v>
      </c>
      <c r="E14" s="14">
        <v>89200</v>
      </c>
      <c r="F14" s="15"/>
      <c r="G14" s="16"/>
      <c r="H14" s="14">
        <v>333453</v>
      </c>
      <c r="I14" s="24">
        <v>8.4</v>
      </c>
      <c r="J14" s="16">
        <v>11.86</v>
      </c>
      <c r="K14" s="14">
        <v>62000</v>
      </c>
      <c r="L14" s="24"/>
      <c r="M14" s="16"/>
    </row>
    <row r="15" spans="1:13" ht="15" customHeight="1">
      <c r="A15" s="13">
        <v>2014</v>
      </c>
      <c r="B15" s="14">
        <v>491153</v>
      </c>
      <c r="C15" s="24">
        <v>4.6</v>
      </c>
      <c r="D15" s="16">
        <v>11.18</v>
      </c>
      <c r="E15" s="14">
        <v>82200</v>
      </c>
      <c r="F15" s="15">
        <v>0</v>
      </c>
      <c r="G15" s="16">
        <v>14</v>
      </c>
      <c r="H15" s="14">
        <v>339953</v>
      </c>
      <c r="I15" s="24">
        <v>6.6</v>
      </c>
      <c r="J15" s="16">
        <v>11.18</v>
      </c>
      <c r="K15" s="14">
        <v>69000</v>
      </c>
      <c r="L15" s="24">
        <v>0</v>
      </c>
      <c r="M15" s="16">
        <v>0</v>
      </c>
    </row>
    <row r="16" spans="1:13" ht="15" customHeight="1">
      <c r="A16" s="13">
        <v>2015</v>
      </c>
      <c r="B16" s="18">
        <v>551615</v>
      </c>
      <c r="C16" s="25">
        <v>2.9</v>
      </c>
      <c r="D16" s="19">
        <v>10.54</v>
      </c>
      <c r="E16" s="18">
        <v>84710</v>
      </c>
      <c r="F16" s="20">
        <v>3.78</v>
      </c>
      <c r="G16" s="26">
        <v>14</v>
      </c>
      <c r="H16" s="18">
        <v>385853</v>
      </c>
      <c r="I16" s="25">
        <v>2.93</v>
      </c>
      <c r="J16" s="21">
        <v>10.76</v>
      </c>
      <c r="K16" s="18">
        <v>81052</v>
      </c>
      <c r="L16" s="25">
        <v>1.85</v>
      </c>
      <c r="M16" s="21">
        <v>4.54</v>
      </c>
    </row>
    <row r="17" spans="1:13" ht="15" customHeight="1">
      <c r="A17" s="13">
        <v>2016</v>
      </c>
      <c r="B17" s="18">
        <v>547442</v>
      </c>
      <c r="C17" s="25">
        <v>10.94</v>
      </c>
      <c r="D17" s="19">
        <v>9.7</v>
      </c>
      <c r="E17" s="18">
        <v>97371</v>
      </c>
      <c r="F17" s="20">
        <v>3.37</v>
      </c>
      <c r="G17" s="26">
        <v>14.5</v>
      </c>
      <c r="H17" s="18">
        <v>392043</v>
      </c>
      <c r="I17" s="25">
        <v>10.31</v>
      </c>
      <c r="J17" s="21">
        <v>11.58</v>
      </c>
      <c r="K17" s="18">
        <v>58028</v>
      </c>
      <c r="L17" s="25">
        <v>27.92</v>
      </c>
      <c r="M17" s="21">
        <v>4.05</v>
      </c>
    </row>
    <row r="18" spans="1:13" ht="15" customHeight="1">
      <c r="A18" s="13">
        <v>2017</v>
      </c>
      <c r="B18" s="18">
        <v>506358</v>
      </c>
      <c r="C18" s="25">
        <v>7.65</v>
      </c>
      <c r="D18" s="19">
        <v>10.64</v>
      </c>
      <c r="E18" s="18">
        <v>37371</v>
      </c>
      <c r="F18" s="20">
        <v>8.79</v>
      </c>
      <c r="G18" s="26">
        <v>14.5</v>
      </c>
      <c r="H18" s="18">
        <v>418345</v>
      </c>
      <c r="I18" s="25">
        <v>7.13</v>
      </c>
      <c r="J18" s="21">
        <v>11.2</v>
      </c>
      <c r="K18" s="18">
        <v>50652</v>
      </c>
      <c r="L18" s="25">
        <v>11.06</v>
      </c>
      <c r="M18" s="21">
        <v>5.35</v>
      </c>
    </row>
    <row r="19" spans="1:13" ht="15" customHeight="1">
      <c r="A19" s="13">
        <v>2018</v>
      </c>
      <c r="B19" s="18">
        <v>513984</v>
      </c>
      <c r="C19" s="25">
        <v>7.23</v>
      </c>
      <c r="D19" s="19">
        <v>10.65</v>
      </c>
      <c r="E19" s="18">
        <v>37371</v>
      </c>
      <c r="G19" s="26"/>
      <c r="H19" s="18">
        <v>442493</v>
      </c>
      <c r="I19" s="25">
        <v>7.13</v>
      </c>
      <c r="J19" s="21">
        <v>11.59</v>
      </c>
      <c r="K19" s="18">
        <v>34120</v>
      </c>
      <c r="L19" s="25">
        <v>16.41</v>
      </c>
      <c r="M19" s="21">
        <v>5.35</v>
      </c>
    </row>
    <row r="20" spans="1:13" ht="15" customHeight="1">
      <c r="A20" s="13">
        <v>2019</v>
      </c>
      <c r="B20" s="18">
        <v>735701</v>
      </c>
      <c r="C20" s="25">
        <v>13.15</v>
      </c>
      <c r="D20" s="19">
        <v>13.63</v>
      </c>
      <c r="E20" s="18">
        <v>175454</v>
      </c>
      <c r="F20" s="20">
        <v>21.03</v>
      </c>
      <c r="G20" s="21">
        <v>20.12</v>
      </c>
      <c r="H20" s="18">
        <v>521844</v>
      </c>
      <c r="I20" s="20">
        <v>9.82</v>
      </c>
      <c r="J20" s="26">
        <v>10.2</v>
      </c>
      <c r="K20" s="18">
        <v>38363</v>
      </c>
      <c r="L20" s="20">
        <v>22.48</v>
      </c>
      <c r="M20" s="21">
        <v>6.28</v>
      </c>
    </row>
    <row r="21" spans="1:13" ht="15" customHeight="1">
      <c r="A21" s="13">
        <v>2020</v>
      </c>
      <c r="B21" s="18">
        <v>793219</v>
      </c>
      <c r="C21" s="25">
        <v>16.36</v>
      </c>
      <c r="D21" s="19">
        <v>12.54</v>
      </c>
      <c r="E21" s="18">
        <v>186868</v>
      </c>
      <c r="F21" s="20">
        <v>19.74</v>
      </c>
      <c r="G21" s="21">
        <v>20.12</v>
      </c>
      <c r="H21" s="18">
        <v>547955</v>
      </c>
      <c r="I21" s="20">
        <v>11.72</v>
      </c>
      <c r="J21" s="26">
        <v>10.27</v>
      </c>
      <c r="K21" s="18">
        <v>58396</v>
      </c>
      <c r="L21" s="20">
        <v>49.08</v>
      </c>
      <c r="M21" s="21">
        <v>7.88</v>
      </c>
    </row>
    <row r="22" spans="1:13" ht="15" customHeight="1">
      <c r="A22" s="13">
        <v>2021</v>
      </c>
      <c r="B22" s="18">
        <v>207672</v>
      </c>
      <c r="C22" s="25">
        <v>15</v>
      </c>
      <c r="D22" s="19">
        <v>15.64</v>
      </c>
      <c r="E22" s="18">
        <v>130235</v>
      </c>
      <c r="F22" s="20">
        <v>10</v>
      </c>
      <c r="G22" s="21">
        <v>18.88</v>
      </c>
      <c r="H22" s="18">
        <v>66687</v>
      </c>
      <c r="I22" s="20">
        <v>23</v>
      </c>
      <c r="J22" s="26">
        <v>14.25</v>
      </c>
      <c r="K22" s="18">
        <v>10750</v>
      </c>
      <c r="L22" s="20">
        <v>28</v>
      </c>
      <c r="M22" s="21">
        <v>8</v>
      </c>
    </row>
    <row r="23" ht="15" customHeight="1">
      <c r="A23" s="13"/>
    </row>
  </sheetData>
  <sheetProtection/>
  <mergeCells count="5">
    <mergeCell ref="B6:M6"/>
    <mergeCell ref="B7:D7"/>
    <mergeCell ref="E7:G7"/>
    <mergeCell ref="H7:J7"/>
    <mergeCell ref="K7:M7"/>
  </mergeCells>
  <hyperlinks>
    <hyperlink ref="B2" r:id="rId1" display="www.weigand.com"/>
  </hyperlinks>
  <printOptions/>
  <pageMargins left="0.7" right="0.7" top="0.75" bottom="0.75" header="0.3" footer="0.3"/>
  <pageSetup orientation="portrait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B3" sqref="B3"/>
    </sheetView>
  </sheetViews>
  <sheetFormatPr defaultColWidth="9.140625" defaultRowHeight="15" customHeight="1"/>
  <cols>
    <col min="1" max="1" width="8.7109375" style="32" customWidth="1"/>
    <col min="2" max="2" width="10.7109375" style="18" customWidth="1"/>
    <col min="3" max="3" width="8.7109375" style="18" customWidth="1"/>
    <col min="4" max="4" width="8.7109375" style="23" customWidth="1"/>
    <col min="5" max="5" width="10.7109375" style="18" customWidth="1"/>
    <col min="6" max="6" width="8.7109375" style="20" customWidth="1"/>
    <col min="7" max="7" width="8.7109375" style="21" customWidth="1"/>
    <col min="8" max="8" width="10.7109375" style="20" customWidth="1"/>
    <col min="9" max="9" width="8.7109375" style="20" customWidth="1"/>
    <col min="10" max="10" width="8.7109375" style="21" customWidth="1"/>
    <col min="11" max="11" width="10.7109375" style="20" customWidth="1"/>
    <col min="12" max="12" width="8.7109375" style="20" customWidth="1"/>
    <col min="13" max="13" width="8.7109375" style="21" customWidth="1"/>
    <col min="14" max="16384" width="9.140625" style="1" customWidth="1"/>
  </cols>
  <sheetData>
    <row r="1" spans="1:5" s="4" customFormat="1" ht="15" customHeight="1">
      <c r="A1" s="37" t="s">
        <v>15</v>
      </c>
      <c r="B1" s="3" t="s">
        <v>17</v>
      </c>
      <c r="C1" s="3"/>
      <c r="D1" s="3"/>
      <c r="E1" s="3"/>
    </row>
    <row r="2" spans="1:5" s="4" customFormat="1" ht="15" customHeight="1">
      <c r="A2" s="35" t="s">
        <v>16</v>
      </c>
      <c r="B2" s="3" t="s">
        <v>18</v>
      </c>
      <c r="C2" s="3"/>
      <c r="D2" s="3"/>
      <c r="E2" s="3"/>
    </row>
    <row r="3" spans="1:5" s="4" customFormat="1" ht="15" customHeight="1">
      <c r="A3" s="36" t="s">
        <v>9</v>
      </c>
      <c r="B3" s="3" t="s">
        <v>29</v>
      </c>
      <c r="C3" s="3"/>
      <c r="D3" s="3"/>
      <c r="E3" s="3"/>
    </row>
    <row r="4" spans="2:5" s="4" customFormat="1" ht="15" customHeight="1">
      <c r="B4" s="3"/>
      <c r="C4" s="3"/>
      <c r="D4" s="3"/>
      <c r="E4" s="3"/>
    </row>
    <row r="5" spans="1:13" ht="15" customHeight="1">
      <c r="A5" s="27"/>
      <c r="B5" s="42" t="s">
        <v>28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3"/>
    </row>
    <row r="6" spans="1:13" ht="15" customHeight="1">
      <c r="A6" s="28"/>
      <c r="B6" s="39" t="s">
        <v>0</v>
      </c>
      <c r="C6" s="39"/>
      <c r="D6" s="40"/>
      <c r="E6" s="41" t="s">
        <v>3</v>
      </c>
      <c r="F6" s="42"/>
      <c r="G6" s="43"/>
      <c r="H6" s="41" t="s">
        <v>2</v>
      </c>
      <c r="I6" s="42"/>
      <c r="J6" s="43"/>
      <c r="K6" s="41" t="s">
        <v>1</v>
      </c>
      <c r="L6" s="42"/>
      <c r="M6" s="43"/>
    </row>
    <row r="7" spans="1:13" ht="30" customHeight="1">
      <c r="A7" s="29" t="s">
        <v>4</v>
      </c>
      <c r="B7" s="8" t="s">
        <v>12</v>
      </c>
      <c r="C7" s="9" t="s">
        <v>21</v>
      </c>
      <c r="D7" s="34" t="s">
        <v>13</v>
      </c>
      <c r="E7" s="33" t="s">
        <v>12</v>
      </c>
      <c r="F7" s="38" t="s">
        <v>21</v>
      </c>
      <c r="G7" s="34" t="s">
        <v>13</v>
      </c>
      <c r="H7" s="33" t="s">
        <v>12</v>
      </c>
      <c r="I7" s="38" t="s">
        <v>21</v>
      </c>
      <c r="J7" s="34" t="s">
        <v>13</v>
      </c>
      <c r="K7" s="33" t="s">
        <v>12</v>
      </c>
      <c r="L7" s="38" t="s">
        <v>21</v>
      </c>
      <c r="M7" s="34" t="s">
        <v>13</v>
      </c>
    </row>
    <row r="8" spans="1:13" ht="15" customHeight="1">
      <c r="A8" s="30">
        <v>2013</v>
      </c>
      <c r="B8" s="14">
        <v>261789</v>
      </c>
      <c r="C8" s="24">
        <v>2.7</v>
      </c>
      <c r="D8" s="16">
        <v>9.39</v>
      </c>
      <c r="E8" s="14"/>
      <c r="F8" s="15"/>
      <c r="G8" s="16"/>
      <c r="H8" s="14">
        <v>5000</v>
      </c>
      <c r="I8" s="15">
        <v>100</v>
      </c>
      <c r="J8" s="16">
        <v>10</v>
      </c>
      <c r="K8" s="14">
        <v>256789</v>
      </c>
      <c r="L8" s="15">
        <v>8.6</v>
      </c>
      <c r="M8" s="16">
        <v>8</v>
      </c>
    </row>
    <row r="9" spans="1:13" ht="15" customHeight="1">
      <c r="A9" s="31">
        <v>2014</v>
      </c>
      <c r="B9" s="14">
        <v>261789</v>
      </c>
      <c r="C9" s="24">
        <v>5.5</v>
      </c>
      <c r="D9" s="16">
        <v>8</v>
      </c>
      <c r="E9" s="14"/>
      <c r="F9" s="15"/>
      <c r="G9" s="16"/>
      <c r="H9" s="14">
        <v>5000</v>
      </c>
      <c r="I9" s="15">
        <v>0</v>
      </c>
      <c r="J9" s="16">
        <v>8</v>
      </c>
      <c r="K9" s="14">
        <v>256789</v>
      </c>
      <c r="L9" s="15">
        <v>5.6</v>
      </c>
      <c r="M9" s="16">
        <v>8</v>
      </c>
    </row>
    <row r="10" spans="1:13" ht="15" customHeight="1">
      <c r="A10" s="31">
        <v>2015</v>
      </c>
      <c r="B10" s="18">
        <v>304928</v>
      </c>
      <c r="C10" s="25">
        <v>8.46</v>
      </c>
      <c r="D10" s="19">
        <v>7.62</v>
      </c>
      <c r="H10" s="18">
        <v>9400</v>
      </c>
      <c r="I10" s="20">
        <v>0</v>
      </c>
      <c r="K10" s="18">
        <v>295528</v>
      </c>
      <c r="L10" s="20">
        <v>8.73</v>
      </c>
      <c r="M10" s="21">
        <v>7.62</v>
      </c>
    </row>
    <row r="11" spans="1:13" ht="15" customHeight="1">
      <c r="A11" s="31">
        <v>2016</v>
      </c>
      <c r="B11" s="18">
        <v>304944</v>
      </c>
      <c r="C11" s="25">
        <v>10.35</v>
      </c>
      <c r="D11" s="19">
        <v>4.74</v>
      </c>
      <c r="H11" s="18">
        <v>9400</v>
      </c>
      <c r="I11" s="20">
        <v>0</v>
      </c>
      <c r="K11" s="18">
        <v>295544</v>
      </c>
      <c r="L11" s="20">
        <v>10.68</v>
      </c>
      <c r="M11" s="21">
        <v>4.74</v>
      </c>
    </row>
    <row r="12" spans="1:13" ht="15" customHeight="1">
      <c r="A12" s="31">
        <v>2017</v>
      </c>
      <c r="B12" s="18">
        <v>271750</v>
      </c>
      <c r="C12" s="25">
        <v>4.02</v>
      </c>
      <c r="D12" s="19">
        <v>6.19</v>
      </c>
      <c r="H12" s="18">
        <v>8994</v>
      </c>
      <c r="I12" s="20">
        <v>0</v>
      </c>
      <c r="K12" s="18">
        <v>262756</v>
      </c>
      <c r="L12" s="20">
        <v>4.15</v>
      </c>
      <c r="M12" s="21">
        <v>6.19</v>
      </c>
    </row>
    <row r="13" spans="1:11" ht="15" customHeight="1">
      <c r="A13" s="31">
        <v>2018</v>
      </c>
      <c r="B13" s="18">
        <v>282622</v>
      </c>
      <c r="C13" s="25">
        <v>5.45</v>
      </c>
      <c r="D13" s="19">
        <v>11.67</v>
      </c>
      <c r="E13" s="18">
        <v>19866</v>
      </c>
      <c r="F13" s="20">
        <v>35.64</v>
      </c>
      <c r="G13" s="21">
        <v>14.62</v>
      </c>
      <c r="H13" s="18">
        <v>262756</v>
      </c>
      <c r="I13" s="20">
        <v>3.17</v>
      </c>
      <c r="J13" s="21">
        <v>9.17</v>
      </c>
      <c r="K13" s="18"/>
    </row>
    <row r="14" spans="1:11" ht="15" customHeight="1">
      <c r="A14" s="31">
        <v>2019</v>
      </c>
      <c r="B14" s="18">
        <v>287636</v>
      </c>
      <c r="C14" s="25">
        <v>10.96</v>
      </c>
      <c r="D14" s="19">
        <v>12.62</v>
      </c>
      <c r="E14" s="18">
        <v>14414</v>
      </c>
      <c r="F14" s="20">
        <v>55.64</v>
      </c>
      <c r="G14" s="26">
        <v>15.5</v>
      </c>
      <c r="H14" s="18">
        <v>253386</v>
      </c>
      <c r="I14" s="20">
        <v>9.27</v>
      </c>
      <c r="J14" s="21">
        <v>10.36</v>
      </c>
      <c r="K14" s="18">
        <v>19836</v>
      </c>
    </row>
    <row r="15" spans="1:13" ht="15" customHeight="1">
      <c r="A15" s="31">
        <v>2020</v>
      </c>
      <c r="B15" s="18">
        <v>302950</v>
      </c>
      <c r="C15" s="25">
        <v>16.13</v>
      </c>
      <c r="D15" s="19">
        <v>11.06</v>
      </c>
      <c r="E15" s="18">
        <v>38470</v>
      </c>
      <c r="F15" s="20">
        <v>83.38</v>
      </c>
      <c r="G15" s="26">
        <v>11.91</v>
      </c>
      <c r="H15" s="18">
        <v>238636</v>
      </c>
      <c r="I15" s="20">
        <v>6.569999999999999</v>
      </c>
      <c r="J15" s="21">
        <v>8.97</v>
      </c>
      <c r="K15" s="18">
        <v>25844</v>
      </c>
      <c r="L15" s="20">
        <v>4.3</v>
      </c>
      <c r="M15" s="21">
        <v>16.2</v>
      </c>
    </row>
    <row r="16" spans="1:11" ht="15" customHeight="1">
      <c r="A16" s="31">
        <v>2021</v>
      </c>
      <c r="C16" s="25"/>
      <c r="D16" s="19"/>
      <c r="G16" s="26"/>
      <c r="H16" s="18"/>
      <c r="K16" s="18"/>
    </row>
  </sheetData>
  <sheetProtection/>
  <mergeCells count="5">
    <mergeCell ref="B5:M5"/>
    <mergeCell ref="B6:D6"/>
    <mergeCell ref="E6:G6"/>
    <mergeCell ref="H6:J6"/>
    <mergeCell ref="K6:M6"/>
  </mergeCells>
  <hyperlinks>
    <hyperlink ref="B2" r:id="rId1" display="www.weigand.com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4" sqref="B4"/>
    </sheetView>
  </sheetViews>
  <sheetFormatPr defaultColWidth="9.140625" defaultRowHeight="15" customHeight="1"/>
  <cols>
    <col min="1" max="1" width="8.7109375" style="22" customWidth="1"/>
    <col min="2" max="2" width="10.7109375" style="18" customWidth="1"/>
    <col min="3" max="3" width="8.7109375" style="18" customWidth="1"/>
    <col min="4" max="4" width="8.7109375" style="23" customWidth="1"/>
    <col min="5" max="5" width="10.7109375" style="18" customWidth="1"/>
    <col min="6" max="6" width="8.7109375" style="20" customWidth="1"/>
    <col min="7" max="7" width="8.7109375" style="21" customWidth="1"/>
    <col min="8" max="8" width="10.7109375" style="20" customWidth="1"/>
    <col min="9" max="9" width="8.7109375" style="20" customWidth="1"/>
    <col min="10" max="10" width="8.7109375" style="21" customWidth="1"/>
    <col min="11" max="11" width="10.7109375" style="20" customWidth="1"/>
    <col min="12" max="12" width="8.7109375" style="20" customWidth="1"/>
    <col min="13" max="13" width="8.7109375" style="21" customWidth="1"/>
    <col min="14" max="16384" width="9.140625" style="1" customWidth="1"/>
  </cols>
  <sheetData>
    <row r="1" spans="1:5" s="4" customFormat="1" ht="15" customHeight="1">
      <c r="A1" s="2" t="s">
        <v>15</v>
      </c>
      <c r="B1" s="3" t="s">
        <v>17</v>
      </c>
      <c r="C1" s="3"/>
      <c r="D1" s="3"/>
      <c r="E1" s="3"/>
    </row>
    <row r="2" spans="1:5" s="4" customFormat="1" ht="15" customHeight="1">
      <c r="A2" s="2" t="s">
        <v>16</v>
      </c>
      <c r="B2" s="3" t="s">
        <v>18</v>
      </c>
      <c r="C2" s="3"/>
      <c r="D2" s="3"/>
      <c r="E2" s="3"/>
    </row>
    <row r="3" spans="1:5" s="4" customFormat="1" ht="15" customHeight="1">
      <c r="A3" s="3" t="s">
        <v>9</v>
      </c>
      <c r="B3" s="3" t="s">
        <v>11</v>
      </c>
      <c r="C3" s="3"/>
      <c r="D3" s="3"/>
      <c r="E3" s="3"/>
    </row>
    <row r="4" spans="1:5" s="4" customFormat="1" ht="15" customHeight="1">
      <c r="A4" s="3"/>
      <c r="B4" s="3" t="s">
        <v>29</v>
      </c>
      <c r="C4" s="3"/>
      <c r="D4" s="3"/>
      <c r="E4" s="3"/>
    </row>
    <row r="5" spans="1:5" s="4" customFormat="1" ht="15" customHeight="1">
      <c r="A5" s="3"/>
      <c r="B5" s="4" t="s">
        <v>22</v>
      </c>
      <c r="C5" s="3"/>
      <c r="D5" s="3"/>
      <c r="E5" s="3"/>
    </row>
    <row r="6" spans="1:13" ht="15" customHeight="1">
      <c r="A6" s="5"/>
      <c r="B6" s="41" t="s">
        <v>8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3"/>
    </row>
    <row r="7" spans="1:13" ht="15" customHeight="1">
      <c r="A7" s="6"/>
      <c r="B7" s="39" t="s">
        <v>0</v>
      </c>
      <c r="C7" s="39"/>
      <c r="D7" s="40"/>
      <c r="E7" s="41" t="s">
        <v>3</v>
      </c>
      <c r="F7" s="42"/>
      <c r="G7" s="43"/>
      <c r="H7" s="41" t="s">
        <v>2</v>
      </c>
      <c r="I7" s="42"/>
      <c r="J7" s="43"/>
      <c r="K7" s="41" t="s">
        <v>1</v>
      </c>
      <c r="L7" s="42"/>
      <c r="M7" s="43"/>
    </row>
    <row r="8" spans="1:13" ht="30" customHeight="1">
      <c r="A8" s="7" t="s">
        <v>4</v>
      </c>
      <c r="B8" s="8" t="s">
        <v>12</v>
      </c>
      <c r="C8" s="9" t="s">
        <v>21</v>
      </c>
      <c r="D8" s="10" t="s">
        <v>13</v>
      </c>
      <c r="E8" s="11" t="s">
        <v>12</v>
      </c>
      <c r="F8" s="12" t="s">
        <v>21</v>
      </c>
      <c r="G8" s="10" t="s">
        <v>13</v>
      </c>
      <c r="H8" s="11" t="s">
        <v>12</v>
      </c>
      <c r="I8" s="12" t="s">
        <v>21</v>
      </c>
      <c r="J8" s="10" t="s">
        <v>13</v>
      </c>
      <c r="K8" s="11" t="s">
        <v>12</v>
      </c>
      <c r="L8" s="12" t="s">
        <v>21</v>
      </c>
      <c r="M8" s="10" t="s">
        <v>13</v>
      </c>
    </row>
    <row r="9" spans="1:13" ht="15" customHeight="1">
      <c r="A9" s="13">
        <v>1991</v>
      </c>
      <c r="B9" s="14">
        <v>1324489</v>
      </c>
      <c r="C9" s="24">
        <v>15.1</v>
      </c>
      <c r="D9" s="16">
        <v>7.58</v>
      </c>
      <c r="E9" s="14"/>
      <c r="F9" s="15"/>
      <c r="G9" s="16"/>
      <c r="H9" s="14"/>
      <c r="I9" s="15"/>
      <c r="J9" s="16"/>
      <c r="K9" s="14"/>
      <c r="L9" s="15"/>
      <c r="M9" s="16"/>
    </row>
    <row r="10" spans="1:13" ht="15" customHeight="1">
      <c r="A10" s="13">
        <v>1992</v>
      </c>
      <c r="B10" s="14"/>
      <c r="C10" s="24">
        <v>12.3</v>
      </c>
      <c r="D10" s="16">
        <v>6.96</v>
      </c>
      <c r="E10" s="14"/>
      <c r="F10" s="24">
        <v>10.8</v>
      </c>
      <c r="G10" s="16"/>
      <c r="H10" s="14"/>
      <c r="I10" s="15"/>
      <c r="J10" s="16">
        <v>8.11</v>
      </c>
      <c r="K10" s="14"/>
      <c r="L10" s="15"/>
      <c r="M10" s="16"/>
    </row>
    <row r="11" spans="1:13" ht="15" customHeight="1">
      <c r="A11" s="13">
        <v>1993</v>
      </c>
      <c r="B11" s="14"/>
      <c r="C11" s="24">
        <v>11.7</v>
      </c>
      <c r="D11" s="16">
        <v>8.86</v>
      </c>
      <c r="E11" s="14"/>
      <c r="F11" s="24">
        <v>2.5</v>
      </c>
      <c r="G11" s="16">
        <v>12.2</v>
      </c>
      <c r="H11" s="14"/>
      <c r="I11" s="24">
        <v>17</v>
      </c>
      <c r="J11" s="16">
        <v>9.03</v>
      </c>
      <c r="K11" s="14"/>
      <c r="L11" s="24">
        <v>11.2</v>
      </c>
      <c r="M11" s="16"/>
    </row>
    <row r="12" spans="1:13" ht="15" customHeight="1">
      <c r="A12" s="13">
        <v>1994</v>
      </c>
      <c r="B12" s="14"/>
      <c r="C12" s="24">
        <v>12</v>
      </c>
      <c r="D12" s="16">
        <v>9.47</v>
      </c>
      <c r="E12" s="14"/>
      <c r="F12" s="24">
        <v>6.2</v>
      </c>
      <c r="G12" s="16">
        <v>13.07</v>
      </c>
      <c r="H12" s="14"/>
      <c r="I12" s="24">
        <v>18.5</v>
      </c>
      <c r="J12" s="16">
        <v>8.81</v>
      </c>
      <c r="K12" s="14"/>
      <c r="L12" s="24"/>
      <c r="M12" s="16">
        <v>3.9</v>
      </c>
    </row>
    <row r="13" spans="1:13" ht="15" customHeight="1">
      <c r="A13" s="13">
        <v>1995</v>
      </c>
      <c r="B13" s="14"/>
      <c r="C13" s="24">
        <v>10</v>
      </c>
      <c r="D13" s="16">
        <v>8.17</v>
      </c>
      <c r="E13" s="14"/>
      <c r="F13" s="24">
        <v>3</v>
      </c>
      <c r="G13" s="16">
        <v>11.05</v>
      </c>
      <c r="H13" s="14"/>
      <c r="I13" s="24">
        <v>15.3</v>
      </c>
      <c r="J13" s="16"/>
      <c r="K13" s="14"/>
      <c r="L13" s="24">
        <v>10</v>
      </c>
      <c r="M13" s="16">
        <v>8.17</v>
      </c>
    </row>
    <row r="14" spans="1:13" ht="15" customHeight="1">
      <c r="A14" s="13">
        <v>1996</v>
      </c>
      <c r="B14" s="14"/>
      <c r="C14" s="24">
        <v>10.9</v>
      </c>
      <c r="D14" s="16">
        <v>9.48</v>
      </c>
      <c r="E14" s="14"/>
      <c r="F14" s="24">
        <v>2.1</v>
      </c>
      <c r="G14" s="16">
        <v>12.61</v>
      </c>
      <c r="H14" s="14"/>
      <c r="I14" s="24">
        <v>19</v>
      </c>
      <c r="J14" s="16">
        <v>9.57</v>
      </c>
      <c r="K14" s="14"/>
      <c r="L14" s="24">
        <v>6.7</v>
      </c>
      <c r="M14" s="16">
        <v>6.06</v>
      </c>
    </row>
    <row r="15" spans="1:13" ht="15" customHeight="1">
      <c r="A15" s="13">
        <v>1997</v>
      </c>
      <c r="B15" s="14"/>
      <c r="C15" s="24">
        <v>7.6</v>
      </c>
      <c r="D15" s="16">
        <v>9.14</v>
      </c>
      <c r="E15" s="14"/>
      <c r="F15" s="24">
        <v>3.3</v>
      </c>
      <c r="G15" s="16">
        <v>13.05</v>
      </c>
      <c r="H15" s="14"/>
      <c r="I15" s="24">
        <v>11.7</v>
      </c>
      <c r="J15" s="16">
        <v>8.85</v>
      </c>
      <c r="K15" s="14"/>
      <c r="L15" s="24">
        <v>6.5</v>
      </c>
      <c r="M15" s="16">
        <v>5.34</v>
      </c>
    </row>
    <row r="16" spans="1:13" ht="15" customHeight="1">
      <c r="A16" s="13">
        <v>1998</v>
      </c>
      <c r="B16" s="14">
        <v>1758473</v>
      </c>
      <c r="C16" s="24">
        <v>10</v>
      </c>
      <c r="D16" s="16">
        <v>10.97</v>
      </c>
      <c r="E16" s="14"/>
      <c r="F16" s="24">
        <v>9.7</v>
      </c>
      <c r="G16" s="16">
        <v>14.09</v>
      </c>
      <c r="H16" s="14"/>
      <c r="I16" s="24">
        <v>12.6</v>
      </c>
      <c r="J16" s="16">
        <v>8.92</v>
      </c>
      <c r="K16" s="14"/>
      <c r="L16" s="24">
        <v>2.9</v>
      </c>
      <c r="M16" s="16">
        <v>6.31</v>
      </c>
    </row>
    <row r="17" spans="1:13" ht="15" customHeight="1">
      <c r="A17" s="13">
        <v>1999</v>
      </c>
      <c r="B17" s="14">
        <v>1817052</v>
      </c>
      <c r="C17" s="24">
        <v>8.9</v>
      </c>
      <c r="D17" s="16">
        <v>11.32</v>
      </c>
      <c r="E17" s="14"/>
      <c r="F17" s="24">
        <v>6.5</v>
      </c>
      <c r="G17" s="16">
        <v>16.23</v>
      </c>
      <c r="H17" s="14"/>
      <c r="I17" s="24">
        <v>12.6</v>
      </c>
      <c r="J17" s="16">
        <v>9.53</v>
      </c>
      <c r="K17" s="14"/>
      <c r="L17" s="24">
        <v>4.8</v>
      </c>
      <c r="M17" s="16">
        <v>6.87</v>
      </c>
    </row>
    <row r="18" spans="1:13" ht="15" customHeight="1">
      <c r="A18" s="13">
        <v>2000</v>
      </c>
      <c r="B18" s="14">
        <v>1951674</v>
      </c>
      <c r="C18" s="24">
        <v>6.7</v>
      </c>
      <c r="D18" s="16">
        <v>10.85</v>
      </c>
      <c r="E18" s="14"/>
      <c r="F18" s="24">
        <v>4.1</v>
      </c>
      <c r="G18" s="16">
        <v>15.58</v>
      </c>
      <c r="H18" s="14"/>
      <c r="I18" s="24">
        <v>11.1</v>
      </c>
      <c r="J18" s="16">
        <v>9.26</v>
      </c>
      <c r="K18" s="14"/>
      <c r="L18" s="24">
        <v>2.7</v>
      </c>
      <c r="M18" s="16">
        <v>6.81</v>
      </c>
    </row>
    <row r="19" spans="1:13" ht="15" customHeight="1">
      <c r="A19" s="13">
        <v>2001</v>
      </c>
      <c r="B19" s="14"/>
      <c r="C19" s="24">
        <v>8.7</v>
      </c>
      <c r="D19" s="16">
        <v>11.03</v>
      </c>
      <c r="E19" s="14"/>
      <c r="F19" s="24">
        <v>8.5</v>
      </c>
      <c r="G19" s="16">
        <v>13.47</v>
      </c>
      <c r="H19" s="14"/>
      <c r="I19" s="24">
        <v>10.9</v>
      </c>
      <c r="J19" s="16">
        <v>9.3</v>
      </c>
      <c r="K19" s="14"/>
      <c r="L19" s="24">
        <v>3.3</v>
      </c>
      <c r="M19" s="16">
        <v>7.2</v>
      </c>
    </row>
    <row r="20" spans="1:13" ht="15" customHeight="1">
      <c r="A20" s="13">
        <v>2002</v>
      </c>
      <c r="B20" s="14"/>
      <c r="C20" s="24">
        <v>8.8</v>
      </c>
      <c r="D20" s="16">
        <v>10.35</v>
      </c>
      <c r="E20" s="14"/>
      <c r="F20" s="24">
        <v>5.2</v>
      </c>
      <c r="G20" s="16">
        <v>15.25</v>
      </c>
      <c r="H20" s="14"/>
      <c r="I20" s="24">
        <v>11</v>
      </c>
      <c r="J20" s="16">
        <v>9.74</v>
      </c>
      <c r="K20" s="14"/>
      <c r="L20" s="24">
        <v>14.1</v>
      </c>
      <c r="M20" s="16">
        <v>6.61</v>
      </c>
    </row>
    <row r="21" spans="1:13" ht="15" customHeight="1">
      <c r="A21" s="13">
        <v>2003</v>
      </c>
      <c r="B21" s="14"/>
      <c r="C21" s="24">
        <v>9.1</v>
      </c>
      <c r="D21" s="16">
        <v>11.38</v>
      </c>
      <c r="E21" s="14"/>
      <c r="F21" s="24">
        <v>7.3</v>
      </c>
      <c r="G21" s="16">
        <v>13.58</v>
      </c>
      <c r="H21" s="14"/>
      <c r="I21" s="24">
        <v>15.6</v>
      </c>
      <c r="J21" s="16">
        <v>9.43</v>
      </c>
      <c r="K21" s="14"/>
      <c r="L21" s="24">
        <v>8.9</v>
      </c>
      <c r="M21" s="16">
        <v>7.44</v>
      </c>
    </row>
    <row r="22" spans="1:13" ht="15" customHeight="1">
      <c r="A22" s="13">
        <v>2004</v>
      </c>
      <c r="B22" s="14"/>
      <c r="C22" s="24">
        <v>9.9</v>
      </c>
      <c r="D22" s="16">
        <v>10.79</v>
      </c>
      <c r="E22" s="14"/>
      <c r="F22" s="24">
        <v>4.9</v>
      </c>
      <c r="G22" s="16">
        <v>16.31</v>
      </c>
      <c r="H22" s="14"/>
      <c r="I22" s="24">
        <v>15</v>
      </c>
      <c r="J22" s="16">
        <v>9.5</v>
      </c>
      <c r="K22" s="14"/>
      <c r="L22" s="24">
        <v>14.6</v>
      </c>
      <c r="M22" s="16">
        <v>9.5</v>
      </c>
    </row>
    <row r="23" spans="1:13" ht="15" customHeight="1">
      <c r="A23" s="13">
        <v>2005</v>
      </c>
      <c r="B23" s="14"/>
      <c r="C23" s="24">
        <v>13.2</v>
      </c>
      <c r="D23" s="16">
        <v>10.95</v>
      </c>
      <c r="E23" s="14"/>
      <c r="F23" s="24">
        <v>6.5</v>
      </c>
      <c r="G23" s="16">
        <v>15.79</v>
      </c>
      <c r="H23" s="14"/>
      <c r="I23" s="24">
        <v>18.5</v>
      </c>
      <c r="J23" s="16">
        <v>10.19</v>
      </c>
      <c r="K23" s="14"/>
      <c r="L23" s="24">
        <v>6.3</v>
      </c>
      <c r="M23" s="16">
        <v>8.44</v>
      </c>
    </row>
    <row r="24" spans="1:13" ht="15" customHeight="1">
      <c r="A24" s="13">
        <v>2006</v>
      </c>
      <c r="B24" s="14"/>
      <c r="C24" s="24">
        <v>12.8</v>
      </c>
      <c r="D24" s="16">
        <v>12.21</v>
      </c>
      <c r="E24" s="14"/>
      <c r="F24" s="24">
        <v>10.5</v>
      </c>
      <c r="G24" s="16">
        <v>16.16</v>
      </c>
      <c r="H24" s="14"/>
      <c r="I24" s="24">
        <v>15</v>
      </c>
      <c r="J24" s="16">
        <v>10.81</v>
      </c>
      <c r="K24" s="14"/>
      <c r="L24" s="24">
        <v>8.8</v>
      </c>
      <c r="M24" s="16">
        <v>7.1</v>
      </c>
    </row>
    <row r="25" spans="1:13" ht="15" customHeight="1">
      <c r="A25" s="13">
        <v>2007</v>
      </c>
      <c r="B25" s="14"/>
      <c r="C25" s="24"/>
      <c r="D25" s="16"/>
      <c r="E25" s="14"/>
      <c r="F25" s="24">
        <v>4.6</v>
      </c>
      <c r="G25" s="16">
        <v>20.22</v>
      </c>
      <c r="H25" s="14"/>
      <c r="I25" s="24">
        <v>12.4</v>
      </c>
      <c r="J25" s="16">
        <v>10.96</v>
      </c>
      <c r="K25" s="14"/>
      <c r="L25" s="24">
        <v>11.8</v>
      </c>
      <c r="M25" s="16">
        <v>8.74</v>
      </c>
    </row>
    <row r="26" spans="1:13" ht="15" customHeight="1">
      <c r="A26" s="13">
        <v>2008</v>
      </c>
      <c r="B26" s="17">
        <f>0.292*'Entire Market'!B29</f>
        <v>2704209.0799999996</v>
      </c>
      <c r="C26" s="24"/>
      <c r="D26" s="16"/>
      <c r="E26" s="14"/>
      <c r="F26" s="24">
        <v>6.2</v>
      </c>
      <c r="G26" s="16">
        <v>20.1</v>
      </c>
      <c r="H26" s="14"/>
      <c r="I26" s="24">
        <v>12.5</v>
      </c>
      <c r="J26" s="16">
        <v>11.25</v>
      </c>
      <c r="K26" s="14"/>
      <c r="L26" s="24">
        <v>10.6</v>
      </c>
      <c r="M26" s="16">
        <v>8.69</v>
      </c>
    </row>
    <row r="27" spans="1:13" ht="15" customHeight="1">
      <c r="A27" s="13">
        <v>2009</v>
      </c>
      <c r="B27" s="14">
        <v>2637761</v>
      </c>
      <c r="C27" s="24">
        <v>13.6</v>
      </c>
      <c r="D27" s="16">
        <v>12.31</v>
      </c>
      <c r="E27" s="14">
        <v>985391</v>
      </c>
      <c r="F27" s="24">
        <v>9.9</v>
      </c>
      <c r="G27" s="16">
        <v>16.48</v>
      </c>
      <c r="H27" s="14">
        <v>1394579</v>
      </c>
      <c r="I27" s="24">
        <v>16.2</v>
      </c>
      <c r="J27" s="16">
        <v>11.12</v>
      </c>
      <c r="K27" s="14">
        <v>257791</v>
      </c>
      <c r="L27" s="24">
        <v>13.2</v>
      </c>
      <c r="M27" s="16">
        <v>8.16</v>
      </c>
    </row>
    <row r="28" spans="1:13" ht="15" customHeight="1">
      <c r="A28" s="13">
        <v>2010</v>
      </c>
      <c r="B28" s="14">
        <v>2635361</v>
      </c>
      <c r="C28" s="24">
        <v>13</v>
      </c>
      <c r="D28" s="16">
        <v>12.18</v>
      </c>
      <c r="E28" s="14">
        <v>985391</v>
      </c>
      <c r="F28" s="24">
        <v>9.4</v>
      </c>
      <c r="G28" s="16">
        <v>16.32</v>
      </c>
      <c r="H28" s="14">
        <v>1392179</v>
      </c>
      <c r="I28" s="24">
        <v>15.5</v>
      </c>
      <c r="J28" s="16">
        <v>11.03</v>
      </c>
      <c r="K28" s="14">
        <v>257791</v>
      </c>
      <c r="L28" s="24">
        <v>13.2</v>
      </c>
      <c r="M28" s="16">
        <v>8.16</v>
      </c>
    </row>
    <row r="29" spans="1:13" ht="15" customHeight="1">
      <c r="A29" s="13">
        <v>2011</v>
      </c>
      <c r="B29" s="14">
        <v>2770015</v>
      </c>
      <c r="C29" s="24">
        <v>14.9</v>
      </c>
      <c r="D29" s="16">
        <v>11.34</v>
      </c>
      <c r="E29" s="14">
        <v>996037</v>
      </c>
      <c r="F29" s="24">
        <v>8.6</v>
      </c>
      <c r="G29" s="16">
        <v>16.45</v>
      </c>
      <c r="H29" s="14">
        <v>1603542</v>
      </c>
      <c r="I29" s="24">
        <v>18.7</v>
      </c>
      <c r="J29" s="16">
        <v>9.8</v>
      </c>
      <c r="K29" s="14">
        <v>170436</v>
      </c>
      <c r="L29" s="24">
        <v>15.9</v>
      </c>
      <c r="M29" s="16">
        <v>8.43</v>
      </c>
    </row>
    <row r="30" spans="1:13" ht="15" customHeight="1">
      <c r="A30" s="13">
        <v>2012</v>
      </c>
      <c r="B30" s="14">
        <v>2828364</v>
      </c>
      <c r="C30" s="24">
        <v>14.9</v>
      </c>
      <c r="D30" s="16">
        <v>11.54</v>
      </c>
      <c r="E30" s="14">
        <v>1144813</v>
      </c>
      <c r="F30" s="24">
        <v>11</v>
      </c>
      <c r="G30" s="16">
        <v>14.09</v>
      </c>
      <c r="H30" s="14">
        <v>1494156</v>
      </c>
      <c r="I30" s="24">
        <v>17.6</v>
      </c>
      <c r="J30" s="16">
        <v>10.63</v>
      </c>
      <c r="K30" s="14">
        <v>189665</v>
      </c>
      <c r="L30" s="24">
        <v>17.1</v>
      </c>
      <c r="M30" s="16">
        <v>9</v>
      </c>
    </row>
    <row r="31" spans="1:13" ht="15" customHeight="1">
      <c r="A31" s="13">
        <v>2013</v>
      </c>
      <c r="B31" s="14">
        <v>3161106</v>
      </c>
      <c r="C31" s="24">
        <v>14.8</v>
      </c>
      <c r="D31" s="16">
        <v>10.73</v>
      </c>
      <c r="E31" s="14">
        <v>1664398</v>
      </c>
      <c r="F31" s="24">
        <v>5.5</v>
      </c>
      <c r="G31" s="16">
        <v>14.72</v>
      </c>
      <c r="H31" s="14">
        <v>1343243</v>
      </c>
      <c r="I31" s="24">
        <v>24.6</v>
      </c>
      <c r="J31" s="16">
        <v>9.84</v>
      </c>
      <c r="K31" s="14">
        <v>153465</v>
      </c>
      <c r="L31" s="24">
        <v>30.5</v>
      </c>
      <c r="M31" s="16">
        <v>9.21</v>
      </c>
    </row>
    <row r="32" spans="1:13" ht="15" customHeight="1">
      <c r="A32" s="13">
        <v>2014</v>
      </c>
      <c r="B32" s="14">
        <v>3092417</v>
      </c>
      <c r="C32" s="24">
        <v>14.7</v>
      </c>
      <c r="D32" s="16">
        <v>10.41</v>
      </c>
      <c r="E32" s="14">
        <v>1667981</v>
      </c>
      <c r="F32" s="24">
        <v>5.3</v>
      </c>
      <c r="G32" s="16">
        <v>15.13</v>
      </c>
      <c r="H32" s="14">
        <v>1119544</v>
      </c>
      <c r="I32" s="24">
        <v>25.5</v>
      </c>
      <c r="J32" s="16">
        <v>9.58</v>
      </c>
      <c r="K32" s="14">
        <v>304892</v>
      </c>
      <c r="L32" s="24">
        <v>26.3</v>
      </c>
      <c r="M32" s="16">
        <v>8.17</v>
      </c>
    </row>
    <row r="33" spans="1:13" ht="15" customHeight="1">
      <c r="A33" s="13">
        <v>2015</v>
      </c>
      <c r="B33" s="18">
        <v>2736889</v>
      </c>
      <c r="C33" s="25">
        <v>19.78</v>
      </c>
      <c r="D33" s="19">
        <v>10.72</v>
      </c>
      <c r="E33" s="18">
        <v>1347132</v>
      </c>
      <c r="F33" s="25">
        <v>8.25</v>
      </c>
      <c r="G33" s="21">
        <v>16.29</v>
      </c>
      <c r="H33" s="18">
        <v>1083234</v>
      </c>
      <c r="I33" s="25">
        <v>34.16</v>
      </c>
      <c r="J33" s="21">
        <v>9.48</v>
      </c>
      <c r="K33" s="18">
        <v>306523</v>
      </c>
      <c r="L33" s="25">
        <v>19.62</v>
      </c>
      <c r="M33" s="21">
        <v>8.08</v>
      </c>
    </row>
    <row r="34" spans="1:13" ht="15" customHeight="1">
      <c r="A34" s="13">
        <v>2016</v>
      </c>
      <c r="B34" s="18">
        <v>2827038</v>
      </c>
      <c r="C34" s="25">
        <v>19.04</v>
      </c>
      <c r="D34" s="19">
        <v>11.68</v>
      </c>
      <c r="E34" s="18">
        <v>1368229</v>
      </c>
      <c r="F34" s="25">
        <v>11.04</v>
      </c>
      <c r="G34" s="21">
        <v>18.52</v>
      </c>
      <c r="H34" s="18">
        <v>925254</v>
      </c>
      <c r="I34" s="25">
        <v>29.33</v>
      </c>
      <c r="J34" s="21">
        <v>9.15</v>
      </c>
      <c r="K34" s="18">
        <v>532555</v>
      </c>
      <c r="L34" s="25">
        <v>21.73</v>
      </c>
      <c r="M34" s="21">
        <v>8.66</v>
      </c>
    </row>
    <row r="35" spans="1:13" ht="15" customHeight="1">
      <c r="A35" s="13">
        <v>2017</v>
      </c>
      <c r="B35" s="18">
        <v>3291790</v>
      </c>
      <c r="C35" s="25">
        <v>14.02</v>
      </c>
      <c r="D35" s="19">
        <v>13.87</v>
      </c>
      <c r="E35" s="18">
        <v>1808047</v>
      </c>
      <c r="F35" s="25">
        <v>10.92</v>
      </c>
      <c r="G35" s="26">
        <v>18.6</v>
      </c>
      <c r="H35" s="18">
        <v>970712</v>
      </c>
      <c r="I35" s="25">
        <v>16.84</v>
      </c>
      <c r="J35" s="21">
        <v>10.74</v>
      </c>
      <c r="K35" s="18">
        <v>513031</v>
      </c>
      <c r="L35" s="25">
        <v>19.61</v>
      </c>
      <c r="M35" s="21">
        <v>9.68</v>
      </c>
    </row>
    <row r="36" spans="1:13" ht="15" customHeight="1">
      <c r="A36" s="13">
        <v>2018</v>
      </c>
      <c r="B36" s="18">
        <v>3177976</v>
      </c>
      <c r="C36" s="25">
        <v>16.75</v>
      </c>
      <c r="D36" s="19">
        <v>14.34</v>
      </c>
      <c r="E36" s="18">
        <v>1820460</v>
      </c>
      <c r="F36" s="25">
        <v>11.92</v>
      </c>
      <c r="G36" s="26">
        <v>19.72</v>
      </c>
      <c r="H36" s="18">
        <v>648110</v>
      </c>
      <c r="I36" s="25">
        <v>13.24</v>
      </c>
      <c r="J36" s="21">
        <v>12.72</v>
      </c>
      <c r="K36" s="18">
        <v>709406</v>
      </c>
      <c r="L36" s="25">
        <v>32.36</v>
      </c>
      <c r="M36" s="21">
        <v>9.88</v>
      </c>
    </row>
    <row r="37" spans="1:13" ht="15" customHeight="1">
      <c r="A37" s="13">
        <v>2019</v>
      </c>
      <c r="B37" s="18">
        <v>3768407</v>
      </c>
      <c r="C37" s="25">
        <v>13.08</v>
      </c>
      <c r="D37" s="19">
        <v>13.49</v>
      </c>
      <c r="E37" s="18">
        <v>2264981</v>
      </c>
      <c r="F37" s="25">
        <v>8.24</v>
      </c>
      <c r="G37" s="26">
        <v>19.03</v>
      </c>
      <c r="H37" s="18">
        <v>1048107</v>
      </c>
      <c r="I37" s="25">
        <v>17.11</v>
      </c>
      <c r="J37" s="21">
        <v>11.12</v>
      </c>
      <c r="K37" s="18">
        <v>455319</v>
      </c>
      <c r="L37" s="25">
        <v>27.88</v>
      </c>
      <c r="M37" s="21">
        <v>8.69</v>
      </c>
    </row>
    <row r="38" spans="1:13" ht="15" customHeight="1">
      <c r="A38" s="13">
        <v>2020</v>
      </c>
      <c r="B38" s="18">
        <v>3225431</v>
      </c>
      <c r="C38" s="25">
        <v>13.51</v>
      </c>
      <c r="D38" s="19">
        <v>15.46</v>
      </c>
      <c r="E38" s="18">
        <v>1702028</v>
      </c>
      <c r="F38" s="25">
        <v>11.65</v>
      </c>
      <c r="G38" s="26">
        <v>21.8</v>
      </c>
      <c r="H38" s="18">
        <v>1088098</v>
      </c>
      <c r="I38" s="25">
        <v>11.360000000000001</v>
      </c>
      <c r="J38" s="21">
        <v>11.31</v>
      </c>
      <c r="K38" s="18">
        <v>435305</v>
      </c>
      <c r="L38" s="25">
        <v>26.16</v>
      </c>
      <c r="M38" s="21">
        <v>8.9</v>
      </c>
    </row>
    <row r="39" spans="1:13" ht="15" customHeight="1">
      <c r="A39" s="13">
        <v>2021</v>
      </c>
      <c r="B39" s="18">
        <v>790108</v>
      </c>
      <c r="C39" s="25">
        <v>15</v>
      </c>
      <c r="D39" s="19">
        <v>17.31</v>
      </c>
      <c r="E39" s="18">
        <v>394077</v>
      </c>
      <c r="F39" s="25">
        <v>11</v>
      </c>
      <c r="G39" s="26">
        <v>21.63</v>
      </c>
      <c r="H39" s="18">
        <v>295072</v>
      </c>
      <c r="I39" s="25">
        <v>17</v>
      </c>
      <c r="J39" s="21">
        <v>14.71</v>
      </c>
      <c r="K39" s="18">
        <v>100959</v>
      </c>
      <c r="L39" s="25">
        <v>23</v>
      </c>
      <c r="M39" s="21">
        <v>12.83</v>
      </c>
    </row>
  </sheetData>
  <sheetProtection/>
  <mergeCells count="5">
    <mergeCell ref="B6:M6"/>
    <mergeCell ref="B7:D7"/>
    <mergeCell ref="E7:G7"/>
    <mergeCell ref="H7:J7"/>
    <mergeCell ref="K7:M7"/>
  </mergeCells>
  <hyperlinks>
    <hyperlink ref="B2" r:id="rId1" display="www.weigand.com"/>
  </hyperlinks>
  <printOptions/>
  <pageMargins left="0.7" right="0.7" top="0.75" bottom="0.75" header="0.3" footer="0.3"/>
  <pageSetup orientation="portrait" paperSize="9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4" sqref="B4"/>
    </sheetView>
  </sheetViews>
  <sheetFormatPr defaultColWidth="9.140625" defaultRowHeight="15" customHeight="1"/>
  <cols>
    <col min="1" max="1" width="8.7109375" style="22" customWidth="1"/>
    <col min="2" max="2" width="10.7109375" style="18" customWidth="1"/>
    <col min="3" max="3" width="8.7109375" style="18" customWidth="1"/>
    <col min="4" max="4" width="8.7109375" style="23" customWidth="1"/>
    <col min="5" max="5" width="10.7109375" style="18" customWidth="1"/>
    <col min="6" max="6" width="8.7109375" style="20" customWidth="1"/>
    <col min="7" max="7" width="8.7109375" style="21" customWidth="1"/>
    <col min="8" max="8" width="10.7109375" style="20" customWidth="1"/>
    <col min="9" max="9" width="8.7109375" style="20" customWidth="1"/>
    <col min="10" max="10" width="8.7109375" style="21" customWidth="1"/>
    <col min="11" max="11" width="10.7109375" style="20" customWidth="1"/>
    <col min="12" max="12" width="8.7109375" style="20" customWidth="1"/>
    <col min="13" max="13" width="8.7109375" style="21" customWidth="1"/>
    <col min="14" max="16384" width="9.140625" style="1" customWidth="1"/>
  </cols>
  <sheetData>
    <row r="1" spans="1:5" s="4" customFormat="1" ht="15" customHeight="1">
      <c r="A1" s="2" t="s">
        <v>15</v>
      </c>
      <c r="B1" s="3" t="s">
        <v>17</v>
      </c>
      <c r="C1" s="3"/>
      <c r="D1" s="3"/>
      <c r="E1" s="3"/>
    </row>
    <row r="2" spans="1:5" s="4" customFormat="1" ht="15" customHeight="1">
      <c r="A2" s="2" t="s">
        <v>16</v>
      </c>
      <c r="B2" s="3" t="s">
        <v>18</v>
      </c>
      <c r="C2" s="3"/>
      <c r="D2" s="3"/>
      <c r="E2" s="3"/>
    </row>
    <row r="3" spans="1:5" s="4" customFormat="1" ht="15" customHeight="1">
      <c r="A3" s="3" t="s">
        <v>9</v>
      </c>
      <c r="B3" s="3" t="s">
        <v>11</v>
      </c>
      <c r="C3" s="3"/>
      <c r="D3" s="3"/>
      <c r="E3" s="3"/>
    </row>
    <row r="4" spans="1:5" s="4" customFormat="1" ht="15" customHeight="1">
      <c r="A4" s="3"/>
      <c r="B4" s="3" t="s">
        <v>29</v>
      </c>
      <c r="C4" s="3"/>
      <c r="D4" s="3"/>
      <c r="E4" s="3"/>
    </row>
    <row r="5" spans="1:5" s="4" customFormat="1" ht="15" customHeight="1">
      <c r="A5" s="3"/>
      <c r="B5" s="4" t="s">
        <v>22</v>
      </c>
      <c r="C5" s="3"/>
      <c r="D5" s="3"/>
      <c r="E5" s="3"/>
    </row>
    <row r="6" spans="1:13" ht="15" customHeight="1">
      <c r="A6" s="5"/>
      <c r="B6" s="41" t="s">
        <v>6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3"/>
    </row>
    <row r="7" spans="1:13" ht="15" customHeight="1">
      <c r="A7" s="6"/>
      <c r="B7" s="39" t="s">
        <v>0</v>
      </c>
      <c r="C7" s="39"/>
      <c r="D7" s="40"/>
      <c r="E7" s="41" t="s">
        <v>3</v>
      </c>
      <c r="F7" s="42"/>
      <c r="G7" s="43"/>
      <c r="H7" s="41" t="s">
        <v>2</v>
      </c>
      <c r="I7" s="42"/>
      <c r="J7" s="43"/>
      <c r="K7" s="41" t="s">
        <v>1</v>
      </c>
      <c r="L7" s="42"/>
      <c r="M7" s="43"/>
    </row>
    <row r="8" spans="1:13" ht="30" customHeight="1">
      <c r="A8" s="7" t="s">
        <v>4</v>
      </c>
      <c r="B8" s="8" t="s">
        <v>12</v>
      </c>
      <c r="C8" s="9" t="s">
        <v>21</v>
      </c>
      <c r="D8" s="10" t="s">
        <v>13</v>
      </c>
      <c r="E8" s="11" t="s">
        <v>12</v>
      </c>
      <c r="F8" s="12" t="s">
        <v>21</v>
      </c>
      <c r="G8" s="10" t="s">
        <v>13</v>
      </c>
      <c r="H8" s="11" t="s">
        <v>12</v>
      </c>
      <c r="I8" s="12" t="s">
        <v>21</v>
      </c>
      <c r="J8" s="10" t="s">
        <v>13</v>
      </c>
      <c r="K8" s="11" t="s">
        <v>12</v>
      </c>
      <c r="L8" s="12" t="s">
        <v>21</v>
      </c>
      <c r="M8" s="10" t="s">
        <v>13</v>
      </c>
    </row>
    <row r="9" spans="1:13" ht="15" customHeight="1">
      <c r="A9" s="13">
        <v>1991</v>
      </c>
      <c r="B9" s="14">
        <v>1718127</v>
      </c>
      <c r="C9" s="24">
        <v>15.7</v>
      </c>
      <c r="D9" s="16">
        <v>7.26</v>
      </c>
      <c r="E9" s="14"/>
      <c r="F9" s="15"/>
      <c r="G9" s="16"/>
      <c r="H9" s="14"/>
      <c r="I9" s="15"/>
      <c r="J9" s="16"/>
      <c r="K9" s="14"/>
      <c r="L9" s="15"/>
      <c r="M9" s="16"/>
    </row>
    <row r="10" spans="1:13" ht="15" customHeight="1">
      <c r="A10" s="13">
        <v>1992</v>
      </c>
      <c r="B10" s="14"/>
      <c r="C10" s="24">
        <v>17.7</v>
      </c>
      <c r="D10" s="16">
        <v>6.29</v>
      </c>
      <c r="E10" s="14"/>
      <c r="F10" s="15"/>
      <c r="G10" s="16"/>
      <c r="H10" s="14"/>
      <c r="I10" s="15"/>
      <c r="J10" s="16"/>
      <c r="K10" s="14"/>
      <c r="L10" s="15"/>
      <c r="M10" s="16"/>
    </row>
    <row r="11" spans="1:13" ht="15" customHeight="1">
      <c r="A11" s="13">
        <v>1993</v>
      </c>
      <c r="B11" s="14"/>
      <c r="C11" s="24">
        <v>14.6</v>
      </c>
      <c r="D11" s="16">
        <v>7.03</v>
      </c>
      <c r="E11" s="14"/>
      <c r="F11" s="24">
        <v>8.9</v>
      </c>
      <c r="G11" s="16">
        <v>9.08</v>
      </c>
      <c r="H11" s="14"/>
      <c r="I11" s="15"/>
      <c r="J11" s="16">
        <v>7.41</v>
      </c>
      <c r="K11" s="14"/>
      <c r="L11" s="24">
        <v>14.2</v>
      </c>
      <c r="M11" s="16"/>
    </row>
    <row r="12" spans="1:13" ht="15" customHeight="1">
      <c r="A12" s="13">
        <v>1994</v>
      </c>
      <c r="B12" s="14"/>
      <c r="C12" s="24">
        <v>15.7</v>
      </c>
      <c r="D12" s="16">
        <v>6.74</v>
      </c>
      <c r="E12" s="14"/>
      <c r="F12" s="24">
        <v>8.5</v>
      </c>
      <c r="G12" s="16">
        <v>9.17</v>
      </c>
      <c r="H12" s="14"/>
      <c r="I12" s="15">
        <v>14.9</v>
      </c>
      <c r="J12" s="16">
        <v>7.58</v>
      </c>
      <c r="K12" s="14"/>
      <c r="L12" s="24">
        <v>19.5</v>
      </c>
      <c r="M12" s="16">
        <v>5.21</v>
      </c>
    </row>
    <row r="13" spans="1:13" ht="15" customHeight="1">
      <c r="A13" s="13">
        <v>1995</v>
      </c>
      <c r="B13" s="14"/>
      <c r="C13" s="24">
        <v>14.3</v>
      </c>
      <c r="D13" s="16">
        <v>6.95</v>
      </c>
      <c r="E13" s="14"/>
      <c r="F13" s="24">
        <v>9.7</v>
      </c>
      <c r="G13" s="16">
        <v>10.14</v>
      </c>
      <c r="H13" s="14"/>
      <c r="I13" s="15"/>
      <c r="J13" s="16"/>
      <c r="K13" s="14"/>
      <c r="L13" s="24"/>
      <c r="M13" s="16"/>
    </row>
    <row r="14" spans="1:13" ht="15" customHeight="1">
      <c r="A14" s="13">
        <v>1996</v>
      </c>
      <c r="B14" s="14"/>
      <c r="C14" s="24">
        <v>15.2</v>
      </c>
      <c r="D14" s="16">
        <v>7.18</v>
      </c>
      <c r="E14" s="14"/>
      <c r="F14" s="24">
        <v>12.5</v>
      </c>
      <c r="G14" s="16">
        <v>12.24</v>
      </c>
      <c r="H14" s="14"/>
      <c r="I14" s="15">
        <v>20</v>
      </c>
      <c r="J14" s="16">
        <v>6.81</v>
      </c>
      <c r="K14" s="14"/>
      <c r="L14" s="24">
        <v>8.1</v>
      </c>
      <c r="M14" s="16">
        <v>5.56</v>
      </c>
    </row>
    <row r="15" spans="1:13" ht="15" customHeight="1">
      <c r="A15" s="13">
        <v>1997</v>
      </c>
      <c r="B15" s="14"/>
      <c r="C15" s="24">
        <v>12.1</v>
      </c>
      <c r="D15" s="16">
        <v>7.68</v>
      </c>
      <c r="E15" s="14"/>
      <c r="F15" s="24">
        <v>11.4</v>
      </c>
      <c r="G15" s="16">
        <v>11.37</v>
      </c>
      <c r="H15" s="14"/>
      <c r="I15" s="15">
        <v>15.6</v>
      </c>
      <c r="J15" s="16">
        <v>7.42</v>
      </c>
      <c r="K15" s="14"/>
      <c r="L15" s="24">
        <v>5.8</v>
      </c>
      <c r="M15" s="16">
        <v>5.34</v>
      </c>
    </row>
    <row r="16" spans="1:13" ht="15" customHeight="1">
      <c r="A16" s="13">
        <v>1998</v>
      </c>
      <c r="B16" s="14">
        <v>1881920</v>
      </c>
      <c r="C16" s="24">
        <v>8.9</v>
      </c>
      <c r="D16" s="16">
        <v>7.91</v>
      </c>
      <c r="E16" s="14"/>
      <c r="F16" s="24">
        <v>12.3</v>
      </c>
      <c r="G16" s="16">
        <v>11.69</v>
      </c>
      <c r="H16" s="14"/>
      <c r="I16" s="15">
        <v>7.5</v>
      </c>
      <c r="J16" s="16">
        <v>7.46</v>
      </c>
      <c r="K16" s="14"/>
      <c r="L16" s="24">
        <v>9.4</v>
      </c>
      <c r="M16" s="16">
        <v>5.66</v>
      </c>
    </row>
    <row r="17" spans="1:13" ht="15" customHeight="1">
      <c r="A17" s="13">
        <v>1999</v>
      </c>
      <c r="B17" s="14">
        <v>1951873</v>
      </c>
      <c r="C17" s="24">
        <v>7.8</v>
      </c>
      <c r="D17" s="16">
        <v>8.35</v>
      </c>
      <c r="E17" s="14"/>
      <c r="F17" s="24">
        <v>9.3</v>
      </c>
      <c r="G17" s="16">
        <v>11.84</v>
      </c>
      <c r="H17" s="14"/>
      <c r="I17" s="15">
        <v>7.4</v>
      </c>
      <c r="J17" s="16">
        <v>8.56</v>
      </c>
      <c r="K17" s="14"/>
      <c r="L17" s="24">
        <v>7.9</v>
      </c>
      <c r="M17" s="16">
        <v>5.56</v>
      </c>
    </row>
    <row r="18" spans="1:13" ht="15" customHeight="1">
      <c r="A18" s="13">
        <v>2000</v>
      </c>
      <c r="B18" s="14">
        <v>2014510</v>
      </c>
      <c r="C18" s="24">
        <v>8.8</v>
      </c>
      <c r="D18" s="16">
        <v>7.85</v>
      </c>
      <c r="E18" s="14"/>
      <c r="F18" s="24">
        <v>3.7</v>
      </c>
      <c r="G18" s="16">
        <v>11.94</v>
      </c>
      <c r="H18" s="14"/>
      <c r="I18" s="15">
        <v>11.1</v>
      </c>
      <c r="J18" s="16">
        <v>8.14</v>
      </c>
      <c r="K18" s="14"/>
      <c r="L18" s="24">
        <v>7.2</v>
      </c>
      <c r="M18" s="16">
        <v>5.82</v>
      </c>
    </row>
    <row r="19" spans="1:13" ht="15" customHeight="1">
      <c r="A19" s="13">
        <v>2001</v>
      </c>
      <c r="B19" s="14"/>
      <c r="C19" s="24">
        <v>10.9</v>
      </c>
      <c r="D19" s="16">
        <v>10.22</v>
      </c>
      <c r="E19" s="14"/>
      <c r="F19" s="24">
        <v>7.7</v>
      </c>
      <c r="G19" s="16">
        <v>17</v>
      </c>
      <c r="H19" s="14"/>
      <c r="I19" s="15">
        <v>14.3</v>
      </c>
      <c r="J19" s="16">
        <v>8.89</v>
      </c>
      <c r="K19" s="14"/>
      <c r="L19" s="24">
        <v>7.9</v>
      </c>
      <c r="M19" s="16">
        <v>5.88</v>
      </c>
    </row>
    <row r="20" spans="1:13" ht="15" customHeight="1">
      <c r="A20" s="13">
        <v>2002</v>
      </c>
      <c r="B20" s="14"/>
      <c r="C20" s="24">
        <v>11.5</v>
      </c>
      <c r="D20" s="16">
        <v>8.72</v>
      </c>
      <c r="E20" s="14"/>
      <c r="F20" s="24">
        <v>6.1</v>
      </c>
      <c r="G20" s="16">
        <v>14.46</v>
      </c>
      <c r="H20" s="14"/>
      <c r="I20" s="15">
        <v>19</v>
      </c>
      <c r="J20" s="16">
        <v>7.47</v>
      </c>
      <c r="K20" s="14"/>
      <c r="L20" s="24">
        <v>4.7</v>
      </c>
      <c r="M20" s="16">
        <v>7.41</v>
      </c>
    </row>
    <row r="21" spans="1:13" ht="15" customHeight="1">
      <c r="A21" s="13">
        <v>2003</v>
      </c>
      <c r="B21" s="14"/>
      <c r="C21" s="24">
        <v>9.5</v>
      </c>
      <c r="D21" s="16">
        <v>7.25</v>
      </c>
      <c r="E21" s="14"/>
      <c r="F21" s="24">
        <v>4.4</v>
      </c>
      <c r="G21" s="16">
        <v>14.03</v>
      </c>
      <c r="H21" s="14"/>
      <c r="I21" s="15">
        <v>14.5</v>
      </c>
      <c r="J21" s="16">
        <v>6.69</v>
      </c>
      <c r="K21" s="14"/>
      <c r="L21" s="24">
        <v>17.9</v>
      </c>
      <c r="M21" s="16">
        <v>5.34</v>
      </c>
    </row>
    <row r="22" spans="1:13" ht="15" customHeight="1">
      <c r="A22" s="13">
        <v>2004</v>
      </c>
      <c r="B22" s="14"/>
      <c r="C22" s="24">
        <v>12.9</v>
      </c>
      <c r="D22" s="16">
        <v>9.13</v>
      </c>
      <c r="E22" s="14"/>
      <c r="F22" s="24">
        <v>9.5</v>
      </c>
      <c r="G22" s="16">
        <v>14.62</v>
      </c>
      <c r="H22" s="14"/>
      <c r="I22" s="15">
        <v>12.8</v>
      </c>
      <c r="J22" s="16">
        <v>8.42</v>
      </c>
      <c r="K22" s="14"/>
      <c r="L22" s="24">
        <v>19.5</v>
      </c>
      <c r="M22" s="16">
        <v>5.19</v>
      </c>
    </row>
    <row r="23" spans="1:13" ht="15" customHeight="1">
      <c r="A23" s="13">
        <v>2005</v>
      </c>
      <c r="B23" s="14"/>
      <c r="C23" s="24">
        <v>11.6</v>
      </c>
      <c r="D23" s="16">
        <v>9.41</v>
      </c>
      <c r="E23" s="14"/>
      <c r="F23" s="24">
        <v>8.2</v>
      </c>
      <c r="G23" s="16">
        <v>15.49</v>
      </c>
      <c r="H23" s="14"/>
      <c r="I23" s="15">
        <v>10</v>
      </c>
      <c r="J23" s="16">
        <v>8.94</v>
      </c>
      <c r="K23" s="14"/>
      <c r="L23" s="24">
        <v>20.8</v>
      </c>
      <c r="M23" s="16">
        <v>5.31</v>
      </c>
    </row>
    <row r="24" spans="1:13" ht="15" customHeight="1">
      <c r="A24" s="13">
        <v>2006</v>
      </c>
      <c r="B24" s="14"/>
      <c r="C24" s="24">
        <v>11.1</v>
      </c>
      <c r="D24" s="16">
        <v>8.83</v>
      </c>
      <c r="E24" s="14"/>
      <c r="F24" s="24">
        <v>6.2</v>
      </c>
      <c r="G24" s="16">
        <v>14.83</v>
      </c>
      <c r="H24" s="14"/>
      <c r="I24" s="15">
        <v>10.4</v>
      </c>
      <c r="J24" s="16">
        <v>9.35</v>
      </c>
      <c r="K24" s="14"/>
      <c r="L24" s="24">
        <v>20.6</v>
      </c>
      <c r="M24" s="16">
        <v>5.28</v>
      </c>
    </row>
    <row r="25" spans="1:13" ht="15" customHeight="1">
      <c r="A25" s="13">
        <v>2007</v>
      </c>
      <c r="B25" s="14"/>
      <c r="C25" s="24"/>
      <c r="D25" s="16"/>
      <c r="E25" s="14"/>
      <c r="F25" s="24">
        <v>7.4</v>
      </c>
      <c r="G25" s="16">
        <v>14.87</v>
      </c>
      <c r="H25" s="14"/>
      <c r="I25" s="15">
        <v>12.7</v>
      </c>
      <c r="J25" s="16">
        <v>10.18</v>
      </c>
      <c r="K25" s="14"/>
      <c r="L25" s="24">
        <v>23.5</v>
      </c>
      <c r="M25" s="16">
        <v>5.55</v>
      </c>
    </row>
    <row r="26" spans="1:13" ht="15" customHeight="1">
      <c r="A26" s="13">
        <v>2008</v>
      </c>
      <c r="B26" s="17">
        <f>0.332*'Entire Market'!B29</f>
        <v>3074648.68</v>
      </c>
      <c r="C26" s="24"/>
      <c r="D26" s="16"/>
      <c r="E26" s="14"/>
      <c r="F26" s="24">
        <v>4.5</v>
      </c>
      <c r="G26" s="16">
        <v>15.99</v>
      </c>
      <c r="H26" s="14"/>
      <c r="I26" s="15">
        <v>17.3</v>
      </c>
      <c r="J26" s="16">
        <v>10.04</v>
      </c>
      <c r="K26" s="14"/>
      <c r="L26" s="24">
        <v>20.2</v>
      </c>
      <c r="M26" s="16">
        <v>5.75</v>
      </c>
    </row>
    <row r="27" spans="1:13" ht="15" customHeight="1">
      <c r="A27" s="13">
        <v>2009</v>
      </c>
      <c r="B27" s="14">
        <v>3150258</v>
      </c>
      <c r="C27" s="24">
        <v>12.3</v>
      </c>
      <c r="D27" s="16">
        <v>9.21</v>
      </c>
      <c r="E27" s="14">
        <v>1056409</v>
      </c>
      <c r="F27" s="24">
        <v>4.7</v>
      </c>
      <c r="G27" s="16">
        <v>14.85</v>
      </c>
      <c r="H27" s="14">
        <v>1413198</v>
      </c>
      <c r="I27" s="15">
        <v>14.1</v>
      </c>
      <c r="J27" s="16">
        <v>10.35</v>
      </c>
      <c r="K27" s="14">
        <v>680651</v>
      </c>
      <c r="L27" s="24">
        <v>20.5</v>
      </c>
      <c r="M27" s="16">
        <v>5.58</v>
      </c>
    </row>
    <row r="28" spans="1:13" ht="15" customHeight="1">
      <c r="A28" s="13">
        <v>2010</v>
      </c>
      <c r="B28" s="14">
        <v>3152669</v>
      </c>
      <c r="C28" s="24">
        <v>12.4</v>
      </c>
      <c r="D28" s="16">
        <v>9.39</v>
      </c>
      <c r="E28" s="14">
        <v>1068409</v>
      </c>
      <c r="F28" s="24">
        <v>5.1</v>
      </c>
      <c r="G28" s="16">
        <v>14.68</v>
      </c>
      <c r="H28" s="14">
        <v>1413198</v>
      </c>
      <c r="I28" s="15">
        <v>14.5</v>
      </c>
      <c r="J28" s="16">
        <v>10.35</v>
      </c>
      <c r="K28" s="14">
        <v>671062</v>
      </c>
      <c r="L28" s="24">
        <v>19.4</v>
      </c>
      <c r="M28" s="16">
        <v>5.63</v>
      </c>
    </row>
    <row r="29" spans="1:13" ht="15" customHeight="1">
      <c r="A29" s="13">
        <v>2011</v>
      </c>
      <c r="B29" s="14">
        <v>2860068</v>
      </c>
      <c r="C29" s="24">
        <v>16.6</v>
      </c>
      <c r="D29" s="16">
        <v>7.99</v>
      </c>
      <c r="E29" s="14">
        <v>738435</v>
      </c>
      <c r="F29" s="24">
        <v>4</v>
      </c>
      <c r="G29" s="16">
        <v>14.06</v>
      </c>
      <c r="H29" s="14">
        <v>1137739</v>
      </c>
      <c r="I29" s="15">
        <v>18</v>
      </c>
      <c r="J29" s="16">
        <v>9.53</v>
      </c>
      <c r="K29" s="14">
        <v>983894</v>
      </c>
      <c r="L29" s="24">
        <v>24</v>
      </c>
      <c r="M29" s="16">
        <v>7.78</v>
      </c>
    </row>
    <row r="30" spans="1:13" ht="15" customHeight="1">
      <c r="A30" s="13">
        <v>2012</v>
      </c>
      <c r="B30" s="14">
        <v>3148975</v>
      </c>
      <c r="C30" s="24">
        <v>11.4</v>
      </c>
      <c r="D30" s="16">
        <v>9.9</v>
      </c>
      <c r="E30" s="14">
        <v>1160744</v>
      </c>
      <c r="F30" s="24">
        <v>3.3</v>
      </c>
      <c r="G30" s="16">
        <v>16.45</v>
      </c>
      <c r="H30" s="14">
        <v>1326306</v>
      </c>
      <c r="I30" s="15">
        <v>21.3</v>
      </c>
      <c r="J30" s="16">
        <v>9.45</v>
      </c>
      <c r="K30" s="14">
        <v>661925</v>
      </c>
      <c r="L30" s="24">
        <v>6</v>
      </c>
      <c r="M30" s="16">
        <v>6.8</v>
      </c>
    </row>
    <row r="31" spans="1:13" ht="15" customHeight="1">
      <c r="A31" s="13">
        <v>2013</v>
      </c>
      <c r="B31" s="14">
        <v>2913748</v>
      </c>
      <c r="C31" s="24">
        <v>7.6</v>
      </c>
      <c r="D31" s="16">
        <v>11.14</v>
      </c>
      <c r="E31" s="14">
        <v>1227176</v>
      </c>
      <c r="F31" s="24">
        <v>4</v>
      </c>
      <c r="G31" s="16">
        <v>17.07</v>
      </c>
      <c r="H31" s="14">
        <v>1079590</v>
      </c>
      <c r="I31" s="15">
        <v>12.1</v>
      </c>
      <c r="J31" s="16">
        <v>10.04</v>
      </c>
      <c r="K31" s="14">
        <v>606982</v>
      </c>
      <c r="L31" s="24">
        <v>6.8</v>
      </c>
      <c r="M31" s="16">
        <v>7.47</v>
      </c>
    </row>
    <row r="32" spans="1:13" ht="15" customHeight="1">
      <c r="A32" s="13">
        <v>2014</v>
      </c>
      <c r="B32" s="14">
        <v>3297395</v>
      </c>
      <c r="C32" s="24">
        <v>9.5</v>
      </c>
      <c r="D32" s="16">
        <v>11</v>
      </c>
      <c r="E32" s="14">
        <v>1322325</v>
      </c>
      <c r="F32" s="24">
        <v>6.3</v>
      </c>
      <c r="G32" s="16">
        <v>15.34</v>
      </c>
      <c r="H32" s="14">
        <v>1349664</v>
      </c>
      <c r="I32" s="15">
        <v>12.8</v>
      </c>
      <c r="J32" s="16">
        <v>10.02</v>
      </c>
      <c r="K32" s="14">
        <v>625406</v>
      </c>
      <c r="L32" s="24">
        <v>9</v>
      </c>
      <c r="M32" s="16">
        <v>7.61</v>
      </c>
    </row>
    <row r="33" spans="1:13" ht="15" customHeight="1">
      <c r="A33" s="13">
        <v>2015</v>
      </c>
      <c r="B33" s="18">
        <v>3152108</v>
      </c>
      <c r="C33" s="25">
        <v>11.27</v>
      </c>
      <c r="D33" s="19">
        <v>13.42</v>
      </c>
      <c r="E33" s="18">
        <v>1267149</v>
      </c>
      <c r="F33" s="25">
        <v>10.04</v>
      </c>
      <c r="G33" s="21">
        <v>19.49</v>
      </c>
      <c r="H33" s="18">
        <v>1099114</v>
      </c>
      <c r="I33" s="20">
        <v>9.79</v>
      </c>
      <c r="J33" s="21">
        <v>10.55</v>
      </c>
      <c r="K33" s="18">
        <v>785845</v>
      </c>
      <c r="L33" s="25">
        <v>15.33</v>
      </c>
      <c r="M33" s="21">
        <v>9.56</v>
      </c>
    </row>
    <row r="34" spans="1:13" ht="15" customHeight="1">
      <c r="A34" s="13">
        <v>2016</v>
      </c>
      <c r="B34" s="18">
        <v>3283722</v>
      </c>
      <c r="C34" s="25">
        <v>13.01</v>
      </c>
      <c r="D34" s="19">
        <v>11.54</v>
      </c>
      <c r="E34" s="18">
        <v>1232629</v>
      </c>
      <c r="F34" s="25">
        <v>6.69</v>
      </c>
      <c r="G34" s="21">
        <v>18.31</v>
      </c>
      <c r="H34" s="18">
        <v>1216488</v>
      </c>
      <c r="I34" s="20">
        <v>12.81</v>
      </c>
      <c r="J34" s="21">
        <v>9.69</v>
      </c>
      <c r="K34" s="18">
        <v>834605</v>
      </c>
      <c r="L34" s="25">
        <v>22.62</v>
      </c>
      <c r="M34" s="21">
        <v>10.12</v>
      </c>
    </row>
    <row r="35" spans="1:13" ht="15" customHeight="1">
      <c r="A35" s="13">
        <v>2017</v>
      </c>
      <c r="B35" s="18">
        <v>2997282</v>
      </c>
      <c r="C35" s="25">
        <v>14.43</v>
      </c>
      <c r="D35" s="19">
        <v>12.82</v>
      </c>
      <c r="E35" s="18">
        <v>1306814</v>
      </c>
      <c r="F35" s="25">
        <v>10.84</v>
      </c>
      <c r="G35" s="21">
        <v>20.28</v>
      </c>
      <c r="H35" s="18">
        <v>1100298</v>
      </c>
      <c r="I35" s="20">
        <v>11.68</v>
      </c>
      <c r="J35" s="21">
        <v>10.15</v>
      </c>
      <c r="K35" s="18">
        <v>590170</v>
      </c>
      <c r="L35" s="25">
        <v>27.51</v>
      </c>
      <c r="M35" s="21">
        <v>8.43</v>
      </c>
    </row>
    <row r="36" spans="1:13" ht="15" customHeight="1">
      <c r="A36" s="13">
        <v>2018</v>
      </c>
      <c r="B36" s="18">
        <v>2997282</v>
      </c>
      <c r="C36" s="25">
        <v>14.74</v>
      </c>
      <c r="D36" s="19">
        <v>13.45</v>
      </c>
      <c r="E36" s="18">
        <v>1303734</v>
      </c>
      <c r="F36" s="25">
        <v>10.45</v>
      </c>
      <c r="G36" s="21">
        <v>21.16</v>
      </c>
      <c r="H36" s="18">
        <v>1057807</v>
      </c>
      <c r="I36" s="20">
        <v>13.76</v>
      </c>
      <c r="J36" s="21">
        <v>11.12</v>
      </c>
      <c r="K36" s="18">
        <v>635741</v>
      </c>
      <c r="L36" s="25">
        <v>25.16</v>
      </c>
      <c r="M36" s="21">
        <v>9.01</v>
      </c>
    </row>
    <row r="37" spans="1:13" ht="15" customHeight="1">
      <c r="A37" s="13">
        <v>2019</v>
      </c>
      <c r="B37" s="18">
        <v>3524841</v>
      </c>
      <c r="C37" s="25">
        <v>13.24</v>
      </c>
      <c r="D37" s="19">
        <v>12.08</v>
      </c>
      <c r="E37" s="18">
        <v>1452768</v>
      </c>
      <c r="F37" s="25">
        <v>8.45</v>
      </c>
      <c r="G37" s="21">
        <v>19.74</v>
      </c>
      <c r="H37" s="18">
        <v>1274125</v>
      </c>
      <c r="I37" s="20">
        <v>9.99</v>
      </c>
      <c r="J37" s="21">
        <v>11.14</v>
      </c>
      <c r="K37" s="18">
        <v>797948</v>
      </c>
      <c r="L37" s="25">
        <v>27.13</v>
      </c>
      <c r="M37" s="21">
        <v>8.29</v>
      </c>
    </row>
    <row r="38" spans="1:13" ht="15" customHeight="1">
      <c r="A38" s="13">
        <v>2020</v>
      </c>
      <c r="B38" s="18">
        <v>3298837</v>
      </c>
      <c r="C38" s="25">
        <v>15.65</v>
      </c>
      <c r="D38" s="19">
        <v>11.02</v>
      </c>
      <c r="E38" s="18">
        <v>1465976</v>
      </c>
      <c r="F38" s="25">
        <v>8.81</v>
      </c>
      <c r="G38" s="21">
        <v>18.2</v>
      </c>
      <c r="H38" s="18">
        <v>1048610</v>
      </c>
      <c r="I38" s="20">
        <v>9.98</v>
      </c>
      <c r="J38" s="21">
        <v>10.17</v>
      </c>
      <c r="K38" s="18">
        <v>784251</v>
      </c>
      <c r="L38" s="25">
        <v>36.04</v>
      </c>
      <c r="M38" s="21">
        <v>8.05</v>
      </c>
    </row>
    <row r="39" spans="1:13" ht="15" customHeight="1">
      <c r="A39" s="13">
        <v>2021</v>
      </c>
      <c r="B39" s="18">
        <v>673743</v>
      </c>
      <c r="C39" s="25">
        <v>11</v>
      </c>
      <c r="D39" s="19">
        <v>16.25</v>
      </c>
      <c r="E39" s="18">
        <v>104448</v>
      </c>
      <c r="F39" s="25">
        <v>22</v>
      </c>
      <c r="G39" s="21">
        <v>20.11</v>
      </c>
      <c r="H39" s="18">
        <v>359439</v>
      </c>
      <c r="I39" s="20">
        <v>4</v>
      </c>
      <c r="J39" s="21">
        <v>14.1</v>
      </c>
      <c r="K39" s="18">
        <v>217224</v>
      </c>
      <c r="L39" s="25">
        <v>22</v>
      </c>
      <c r="M39" s="21">
        <v>12.33</v>
      </c>
    </row>
  </sheetData>
  <sheetProtection/>
  <mergeCells count="5">
    <mergeCell ref="B6:M6"/>
    <mergeCell ref="B7:D7"/>
    <mergeCell ref="E7:G7"/>
    <mergeCell ref="H7:J7"/>
    <mergeCell ref="K7:M7"/>
  </mergeCells>
  <hyperlinks>
    <hyperlink ref="B2" r:id="rId1" display="www.weigand.com"/>
  </hyperlinks>
  <printOptions/>
  <pageMargins left="0.7" right="0.7" top="0.75" bottom="0.75" header="0.3" footer="0.3"/>
  <pageSetup horizontalDpi="600" verticalDpi="600" orientation="portrait" r:id="rId4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4" sqref="B4"/>
    </sheetView>
  </sheetViews>
  <sheetFormatPr defaultColWidth="9.140625" defaultRowHeight="15" customHeight="1"/>
  <cols>
    <col min="1" max="1" width="8.7109375" style="22" customWidth="1"/>
    <col min="2" max="2" width="10.7109375" style="18" customWidth="1"/>
    <col min="3" max="3" width="8.7109375" style="18" customWidth="1"/>
    <col min="4" max="4" width="8.7109375" style="23" customWidth="1"/>
    <col min="5" max="5" width="10.7109375" style="18" customWidth="1"/>
    <col min="6" max="6" width="8.7109375" style="20" customWidth="1"/>
    <col min="7" max="7" width="8.7109375" style="21" customWidth="1"/>
    <col min="8" max="8" width="10.7109375" style="20" customWidth="1"/>
    <col min="9" max="9" width="8.7109375" style="20" customWidth="1"/>
    <col min="10" max="10" width="8.7109375" style="21" customWidth="1"/>
    <col min="11" max="11" width="10.7109375" style="20" customWidth="1"/>
    <col min="12" max="12" width="8.7109375" style="20" customWidth="1"/>
    <col min="13" max="13" width="8.7109375" style="21" customWidth="1"/>
    <col min="14" max="16384" width="9.140625" style="1" customWidth="1"/>
  </cols>
  <sheetData>
    <row r="1" spans="1:5" s="4" customFormat="1" ht="15" customHeight="1">
      <c r="A1" s="2" t="s">
        <v>15</v>
      </c>
      <c r="B1" s="3" t="s">
        <v>17</v>
      </c>
      <c r="C1" s="3"/>
      <c r="D1" s="3"/>
      <c r="E1" s="3"/>
    </row>
    <row r="2" spans="1:5" s="4" customFormat="1" ht="15" customHeight="1">
      <c r="A2" s="2" t="s">
        <v>16</v>
      </c>
      <c r="B2" s="3" t="s">
        <v>18</v>
      </c>
      <c r="C2" s="3"/>
      <c r="D2" s="3"/>
      <c r="E2" s="3"/>
    </row>
    <row r="3" spans="1:5" s="4" customFormat="1" ht="15" customHeight="1">
      <c r="A3" s="3" t="s">
        <v>9</v>
      </c>
      <c r="B3" s="3" t="s">
        <v>11</v>
      </c>
      <c r="C3" s="3"/>
      <c r="D3" s="3"/>
      <c r="E3" s="3"/>
    </row>
    <row r="4" spans="1:5" s="4" customFormat="1" ht="15" customHeight="1">
      <c r="A4" s="3"/>
      <c r="B4" s="3" t="s">
        <v>29</v>
      </c>
      <c r="C4" s="3"/>
      <c r="D4" s="3"/>
      <c r="E4" s="3"/>
    </row>
    <row r="5" spans="1:5" s="4" customFormat="1" ht="15" customHeight="1">
      <c r="A5" s="3"/>
      <c r="B5" s="4" t="s">
        <v>22</v>
      </c>
      <c r="C5" s="3"/>
      <c r="D5" s="3"/>
      <c r="E5" s="3"/>
    </row>
    <row r="6" spans="1:13" ht="15" customHeight="1">
      <c r="A6" s="5"/>
      <c r="B6" s="41" t="s">
        <v>5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3"/>
    </row>
    <row r="7" spans="1:13" ht="15" customHeight="1">
      <c r="A7" s="6"/>
      <c r="B7" s="39" t="s">
        <v>0</v>
      </c>
      <c r="C7" s="39"/>
      <c r="D7" s="40"/>
      <c r="E7" s="41" t="s">
        <v>3</v>
      </c>
      <c r="F7" s="42"/>
      <c r="G7" s="43"/>
      <c r="H7" s="41" t="s">
        <v>2</v>
      </c>
      <c r="I7" s="42"/>
      <c r="J7" s="43"/>
      <c r="K7" s="41" t="s">
        <v>1</v>
      </c>
      <c r="L7" s="42"/>
      <c r="M7" s="43"/>
    </row>
    <row r="8" spans="1:13" ht="30" customHeight="1">
      <c r="A8" s="7" t="s">
        <v>4</v>
      </c>
      <c r="B8" s="8" t="s">
        <v>12</v>
      </c>
      <c r="C8" s="9" t="s">
        <v>21</v>
      </c>
      <c r="D8" s="10" t="s">
        <v>13</v>
      </c>
      <c r="E8" s="11" t="s">
        <v>12</v>
      </c>
      <c r="F8" s="12" t="s">
        <v>21</v>
      </c>
      <c r="G8" s="10" t="s">
        <v>13</v>
      </c>
      <c r="H8" s="11" t="s">
        <v>12</v>
      </c>
      <c r="I8" s="12" t="s">
        <v>21</v>
      </c>
      <c r="J8" s="10" t="s">
        <v>13</v>
      </c>
      <c r="K8" s="11" t="s">
        <v>12</v>
      </c>
      <c r="L8" s="12" t="s">
        <v>21</v>
      </c>
      <c r="M8" s="10" t="s">
        <v>13</v>
      </c>
    </row>
    <row r="9" spans="1:13" ht="15" customHeight="1">
      <c r="A9" s="13">
        <v>1991</v>
      </c>
      <c r="B9" s="14">
        <v>1970405</v>
      </c>
      <c r="C9" s="24">
        <v>15.7</v>
      </c>
      <c r="D9" s="16">
        <v>5.35</v>
      </c>
      <c r="E9" s="14"/>
      <c r="F9" s="15"/>
      <c r="G9" s="16"/>
      <c r="H9" s="14"/>
      <c r="I9" s="15"/>
      <c r="J9" s="16"/>
      <c r="K9" s="14"/>
      <c r="L9" s="15"/>
      <c r="M9" s="16"/>
    </row>
    <row r="10" spans="1:13" ht="15" customHeight="1">
      <c r="A10" s="13">
        <v>1992</v>
      </c>
      <c r="B10" s="14"/>
      <c r="C10" s="24">
        <v>14.2</v>
      </c>
      <c r="D10" s="16">
        <v>5.03</v>
      </c>
      <c r="E10" s="14"/>
      <c r="F10" s="15"/>
      <c r="G10" s="16"/>
      <c r="H10" s="14"/>
      <c r="I10" s="15"/>
      <c r="J10" s="16"/>
      <c r="K10" s="14"/>
      <c r="L10" s="15"/>
      <c r="M10" s="16"/>
    </row>
    <row r="11" spans="1:13" ht="15" customHeight="1">
      <c r="A11" s="13">
        <v>1993</v>
      </c>
      <c r="B11" s="14"/>
      <c r="C11" s="24">
        <v>15.5</v>
      </c>
      <c r="D11" s="16">
        <v>5.33</v>
      </c>
      <c r="E11" s="14"/>
      <c r="F11" s="24">
        <v>5.5</v>
      </c>
      <c r="G11" s="16"/>
      <c r="H11" s="14"/>
      <c r="I11" s="24">
        <v>27.4</v>
      </c>
      <c r="J11" s="16"/>
      <c r="K11" s="14"/>
      <c r="L11" s="24">
        <v>23.6</v>
      </c>
      <c r="M11" s="16"/>
    </row>
    <row r="12" spans="1:13" ht="15" customHeight="1">
      <c r="A12" s="13">
        <v>1994</v>
      </c>
      <c r="B12" s="14"/>
      <c r="C12" s="24">
        <v>13.8</v>
      </c>
      <c r="D12" s="16">
        <v>5.5</v>
      </c>
      <c r="E12" s="14"/>
      <c r="F12" s="24">
        <v>11.1</v>
      </c>
      <c r="G12" s="16"/>
      <c r="H12" s="14"/>
      <c r="I12" s="24">
        <v>13.3</v>
      </c>
      <c r="J12" s="16">
        <v>6</v>
      </c>
      <c r="K12" s="14"/>
      <c r="L12" s="24">
        <v>18.1</v>
      </c>
      <c r="M12" s="16">
        <v>4.8</v>
      </c>
    </row>
    <row r="13" spans="1:13" ht="15" customHeight="1">
      <c r="A13" s="13">
        <v>1995</v>
      </c>
      <c r="B13" s="14"/>
      <c r="C13" s="24">
        <v>4.3</v>
      </c>
      <c r="D13" s="16">
        <v>7.74</v>
      </c>
      <c r="E13" s="14"/>
      <c r="F13" s="24"/>
      <c r="G13" s="16"/>
      <c r="H13" s="14"/>
      <c r="I13" s="24"/>
      <c r="J13" s="16"/>
      <c r="K13" s="14"/>
      <c r="L13" s="24"/>
      <c r="M13" s="16"/>
    </row>
    <row r="14" spans="1:13" ht="15" customHeight="1">
      <c r="A14" s="13">
        <v>1996</v>
      </c>
      <c r="B14" s="14"/>
      <c r="C14" s="24">
        <v>6.8</v>
      </c>
      <c r="D14" s="16">
        <v>7.4</v>
      </c>
      <c r="E14" s="14"/>
      <c r="F14" s="24">
        <v>2.1</v>
      </c>
      <c r="G14" s="16">
        <v>14</v>
      </c>
      <c r="H14" s="14"/>
      <c r="I14" s="24">
        <v>23.2</v>
      </c>
      <c r="J14" s="16">
        <v>7.48</v>
      </c>
      <c r="K14" s="14"/>
      <c r="L14" s="24">
        <v>6</v>
      </c>
      <c r="M14" s="16">
        <v>6.34</v>
      </c>
    </row>
    <row r="15" spans="1:13" ht="15" customHeight="1">
      <c r="A15" s="13">
        <v>1997</v>
      </c>
      <c r="B15" s="14"/>
      <c r="C15" s="24">
        <v>6.3</v>
      </c>
      <c r="D15" s="16">
        <v>7.27</v>
      </c>
      <c r="E15" s="14"/>
      <c r="F15" s="24">
        <v>1.7</v>
      </c>
      <c r="G15" s="16">
        <v>14</v>
      </c>
      <c r="H15" s="14"/>
      <c r="I15" s="24">
        <v>13.3</v>
      </c>
      <c r="J15" s="16">
        <v>6.56</v>
      </c>
      <c r="K15" s="14"/>
      <c r="L15" s="24">
        <v>9.21</v>
      </c>
      <c r="M15" s="16">
        <v>5.95</v>
      </c>
    </row>
    <row r="16" spans="1:13" ht="15" customHeight="1">
      <c r="A16" s="13">
        <v>1998</v>
      </c>
      <c r="B16" s="14">
        <v>1206354</v>
      </c>
      <c r="C16" s="24">
        <v>10.4</v>
      </c>
      <c r="D16" s="16">
        <v>6.06</v>
      </c>
      <c r="E16" s="14"/>
      <c r="F16" s="24"/>
      <c r="G16" s="16"/>
      <c r="H16" s="14"/>
      <c r="I16" s="24">
        <v>13.1</v>
      </c>
      <c r="J16" s="16">
        <v>6.54</v>
      </c>
      <c r="K16" s="14"/>
      <c r="L16" s="24">
        <v>10.7</v>
      </c>
      <c r="M16" s="16">
        <v>5.75</v>
      </c>
    </row>
    <row r="17" spans="1:13" ht="15" customHeight="1">
      <c r="A17" s="13">
        <v>1999</v>
      </c>
      <c r="B17" s="14">
        <v>1267060</v>
      </c>
      <c r="C17" s="24">
        <v>11.2</v>
      </c>
      <c r="D17" s="16">
        <v>6.18</v>
      </c>
      <c r="E17" s="14"/>
      <c r="F17" s="24">
        <v>2.6</v>
      </c>
      <c r="G17" s="16">
        <v>12</v>
      </c>
      <c r="H17" s="14"/>
      <c r="I17" s="24">
        <v>17.9</v>
      </c>
      <c r="J17" s="16">
        <v>6.08</v>
      </c>
      <c r="K17" s="14"/>
      <c r="L17" s="24">
        <v>7.4</v>
      </c>
      <c r="M17" s="16">
        <v>5.91</v>
      </c>
    </row>
    <row r="18" spans="1:13" ht="15" customHeight="1">
      <c r="A18" s="13">
        <v>2000</v>
      </c>
      <c r="B18" s="14">
        <v>1265765</v>
      </c>
      <c r="C18" s="24">
        <v>8.6</v>
      </c>
      <c r="D18" s="16">
        <v>6.52</v>
      </c>
      <c r="E18" s="14"/>
      <c r="F18" s="24">
        <v>2.6</v>
      </c>
      <c r="G18" s="16">
        <v>12</v>
      </c>
      <c r="H18" s="14"/>
      <c r="I18" s="24">
        <v>11.9</v>
      </c>
      <c r="J18" s="16">
        <v>5.99</v>
      </c>
      <c r="K18" s="14"/>
      <c r="L18" s="24">
        <v>6.5</v>
      </c>
      <c r="M18" s="16">
        <v>6.91</v>
      </c>
    </row>
    <row r="19" spans="1:13" ht="15" customHeight="1">
      <c r="A19" s="13">
        <v>2001</v>
      </c>
      <c r="B19" s="14"/>
      <c r="C19" s="24">
        <v>8.8</v>
      </c>
      <c r="D19" s="16">
        <v>7.16</v>
      </c>
      <c r="E19" s="14"/>
      <c r="F19" s="24">
        <v>2.6</v>
      </c>
      <c r="G19" s="16">
        <v>14.5</v>
      </c>
      <c r="H19" s="14"/>
      <c r="I19" s="24">
        <v>11.7</v>
      </c>
      <c r="J19" s="16">
        <v>7.22</v>
      </c>
      <c r="K19" s="14"/>
      <c r="L19" s="24">
        <v>7.5</v>
      </c>
      <c r="M19" s="16">
        <v>6.49</v>
      </c>
    </row>
    <row r="20" spans="1:13" ht="15" customHeight="1">
      <c r="A20" s="13">
        <v>2002</v>
      </c>
      <c r="B20" s="14"/>
      <c r="C20" s="24">
        <v>11</v>
      </c>
      <c r="D20" s="16">
        <v>8.61</v>
      </c>
      <c r="E20" s="14"/>
      <c r="F20" s="24">
        <v>1.4</v>
      </c>
      <c r="G20" s="16">
        <v>14.5</v>
      </c>
      <c r="H20" s="14"/>
      <c r="I20" s="24">
        <v>15.7</v>
      </c>
      <c r="J20" s="16">
        <v>9.28</v>
      </c>
      <c r="K20" s="14"/>
      <c r="L20" s="24">
        <v>8.5</v>
      </c>
      <c r="M20" s="16">
        <v>7.06</v>
      </c>
    </row>
    <row r="21" spans="1:13" ht="15" customHeight="1">
      <c r="A21" s="13">
        <v>2003</v>
      </c>
      <c r="B21" s="14"/>
      <c r="C21" s="24">
        <v>21.2</v>
      </c>
      <c r="D21" s="16">
        <v>7.38</v>
      </c>
      <c r="E21" s="14"/>
      <c r="F21" s="24">
        <v>9.1</v>
      </c>
      <c r="G21" s="16">
        <v>13</v>
      </c>
      <c r="H21" s="14"/>
      <c r="I21" s="24">
        <v>22</v>
      </c>
      <c r="J21" s="16">
        <v>7.85</v>
      </c>
      <c r="K21" s="14"/>
      <c r="L21" s="24">
        <v>28.8</v>
      </c>
      <c r="M21" s="16">
        <v>5.77</v>
      </c>
    </row>
    <row r="22" spans="1:13" ht="15" customHeight="1">
      <c r="A22" s="13">
        <v>2004</v>
      </c>
      <c r="B22" s="14"/>
      <c r="C22" s="24">
        <v>26.1</v>
      </c>
      <c r="D22" s="16">
        <v>7.11</v>
      </c>
      <c r="E22" s="14"/>
      <c r="F22" s="24">
        <v>9.4</v>
      </c>
      <c r="G22" s="16">
        <v>13.96</v>
      </c>
      <c r="H22" s="14"/>
      <c r="I22" s="24">
        <v>33</v>
      </c>
      <c r="J22" s="16">
        <v>7.34</v>
      </c>
      <c r="K22" s="14"/>
      <c r="L22" s="24">
        <v>23.1</v>
      </c>
      <c r="M22" s="16">
        <v>5.32</v>
      </c>
    </row>
    <row r="23" spans="1:13" ht="15" customHeight="1">
      <c r="A23" s="13">
        <v>2005</v>
      </c>
      <c r="B23" s="14"/>
      <c r="C23" s="24">
        <v>23.7</v>
      </c>
      <c r="D23" s="16">
        <v>8.78</v>
      </c>
      <c r="E23" s="14"/>
      <c r="F23" s="24">
        <v>2.6</v>
      </c>
      <c r="G23" s="16">
        <v>13</v>
      </c>
      <c r="H23" s="14"/>
      <c r="I23" s="24">
        <v>31.3</v>
      </c>
      <c r="J23" s="16">
        <v>8.99</v>
      </c>
      <c r="K23" s="14"/>
      <c r="L23" s="24">
        <v>21.2</v>
      </c>
      <c r="M23" s="16">
        <v>5.81</v>
      </c>
    </row>
    <row r="24" spans="1:13" ht="15" customHeight="1">
      <c r="A24" s="13">
        <v>2006</v>
      </c>
      <c r="B24" s="14"/>
      <c r="C24" s="24">
        <v>27.4</v>
      </c>
      <c r="D24" s="16">
        <v>6.09</v>
      </c>
      <c r="E24" s="14"/>
      <c r="F24" s="24">
        <v>7</v>
      </c>
      <c r="G24" s="16">
        <v>14</v>
      </c>
      <c r="H24" s="14"/>
      <c r="I24" s="24">
        <v>21.8</v>
      </c>
      <c r="J24" s="16">
        <v>7.08</v>
      </c>
      <c r="K24" s="14"/>
      <c r="L24" s="24">
        <v>46.9</v>
      </c>
      <c r="M24" s="16">
        <v>4.74</v>
      </c>
    </row>
    <row r="25" spans="1:13" ht="15" customHeight="1">
      <c r="A25" s="13">
        <v>2007</v>
      </c>
      <c r="B25" s="14"/>
      <c r="C25" s="24"/>
      <c r="D25" s="16"/>
      <c r="E25" s="14"/>
      <c r="F25" s="24">
        <v>10.3</v>
      </c>
      <c r="G25" s="16">
        <v>16.6</v>
      </c>
      <c r="H25" s="14"/>
      <c r="I25" s="24">
        <v>25</v>
      </c>
      <c r="J25" s="16">
        <v>7.57</v>
      </c>
      <c r="K25" s="14"/>
      <c r="L25" s="24">
        <v>29</v>
      </c>
      <c r="M25" s="16">
        <v>6.03</v>
      </c>
    </row>
    <row r="26" spans="1:13" ht="15" customHeight="1">
      <c r="A26" s="13">
        <v>2008</v>
      </c>
      <c r="B26" s="17">
        <f>0.127*'Entire Market'!B29</f>
        <v>1176145.73</v>
      </c>
      <c r="C26" s="24"/>
      <c r="D26" s="16"/>
      <c r="E26" s="14"/>
      <c r="F26" s="24">
        <v>18</v>
      </c>
      <c r="G26" s="16">
        <v>14.63</v>
      </c>
      <c r="H26" s="14"/>
      <c r="I26" s="24">
        <v>20.6</v>
      </c>
      <c r="J26" s="16">
        <v>7.6</v>
      </c>
      <c r="K26" s="14"/>
      <c r="L26" s="24">
        <v>29.4</v>
      </c>
      <c r="M26" s="16">
        <v>6.01</v>
      </c>
    </row>
    <row r="27" spans="1:13" ht="15" customHeight="1">
      <c r="A27" s="13">
        <v>2009</v>
      </c>
      <c r="B27" s="14">
        <v>1208151</v>
      </c>
      <c r="C27" s="24">
        <v>25.6</v>
      </c>
      <c r="D27" s="16">
        <v>9.77</v>
      </c>
      <c r="E27" s="14">
        <v>266160</v>
      </c>
      <c r="F27" s="24">
        <v>30.9</v>
      </c>
      <c r="G27" s="16">
        <v>14.91</v>
      </c>
      <c r="H27" s="14">
        <v>793122</v>
      </c>
      <c r="I27" s="24">
        <v>20.8</v>
      </c>
      <c r="J27" s="16">
        <v>9.16</v>
      </c>
      <c r="K27" s="14"/>
      <c r="L27" s="24"/>
      <c r="M27" s="16"/>
    </row>
    <row r="28" spans="1:13" ht="15" customHeight="1">
      <c r="A28" s="13">
        <v>2010</v>
      </c>
      <c r="B28" s="14">
        <v>1218260</v>
      </c>
      <c r="C28" s="24">
        <v>20.9</v>
      </c>
      <c r="D28" s="16">
        <v>8.65</v>
      </c>
      <c r="E28" s="14">
        <v>276769</v>
      </c>
      <c r="F28" s="24">
        <v>10.7</v>
      </c>
      <c r="G28" s="16">
        <v>14.98</v>
      </c>
      <c r="H28" s="14">
        <v>792622</v>
      </c>
      <c r="I28" s="24">
        <v>20.6</v>
      </c>
      <c r="J28" s="16">
        <v>9.04</v>
      </c>
      <c r="K28" s="14">
        <v>148869</v>
      </c>
      <c r="L28" s="24">
        <v>41.8</v>
      </c>
      <c r="M28" s="16">
        <v>4.6</v>
      </c>
    </row>
    <row r="29" spans="1:13" ht="15" customHeight="1">
      <c r="A29" s="13">
        <v>2011</v>
      </c>
      <c r="B29" s="14">
        <v>1058941</v>
      </c>
      <c r="C29" s="24">
        <v>10.9</v>
      </c>
      <c r="D29" s="16">
        <v>10.4</v>
      </c>
      <c r="E29" s="14">
        <v>246558</v>
      </c>
      <c r="F29" s="24">
        <v>13.8</v>
      </c>
      <c r="G29" s="16">
        <v>14.59</v>
      </c>
      <c r="H29" s="14">
        <v>707572</v>
      </c>
      <c r="I29" s="24">
        <v>9</v>
      </c>
      <c r="J29" s="16">
        <v>9.07</v>
      </c>
      <c r="K29" s="14">
        <v>104811</v>
      </c>
      <c r="L29" s="24">
        <v>16.3</v>
      </c>
      <c r="M29" s="16">
        <v>6.49</v>
      </c>
    </row>
    <row r="30" spans="1:13" ht="15" customHeight="1">
      <c r="A30" s="13">
        <v>2012</v>
      </c>
      <c r="B30" s="14">
        <v>1092595</v>
      </c>
      <c r="C30" s="24">
        <v>14.8</v>
      </c>
      <c r="D30" s="16">
        <v>9.41</v>
      </c>
      <c r="E30" s="14">
        <v>259777</v>
      </c>
      <c r="F30" s="24">
        <v>12.8</v>
      </c>
      <c r="G30" s="16">
        <v>14.17</v>
      </c>
      <c r="H30" s="14">
        <v>737907</v>
      </c>
      <c r="I30" s="24">
        <v>16.8</v>
      </c>
      <c r="J30" s="16">
        <v>8.2</v>
      </c>
      <c r="K30" s="14">
        <v>94911</v>
      </c>
      <c r="L30" s="24">
        <v>5.2</v>
      </c>
      <c r="M30" s="16">
        <v>7.75</v>
      </c>
    </row>
    <row r="31" spans="1:13" ht="15" customHeight="1">
      <c r="A31" s="13">
        <v>2013</v>
      </c>
      <c r="B31" s="14">
        <v>1079924</v>
      </c>
      <c r="C31" s="24">
        <v>16.7</v>
      </c>
      <c r="D31" s="16">
        <v>9.42</v>
      </c>
      <c r="E31" s="14">
        <v>243263</v>
      </c>
      <c r="F31" s="24">
        <v>13</v>
      </c>
      <c r="G31" s="16">
        <v>14.67</v>
      </c>
      <c r="H31" s="14">
        <v>736546</v>
      </c>
      <c r="I31" s="24">
        <v>17.8</v>
      </c>
      <c r="J31" s="16">
        <v>8.42</v>
      </c>
      <c r="K31" s="14">
        <v>100116</v>
      </c>
      <c r="L31" s="24">
        <v>17.8</v>
      </c>
      <c r="M31" s="16">
        <v>7.48</v>
      </c>
    </row>
    <row r="32" spans="1:13" ht="15" customHeight="1">
      <c r="A32" s="13">
        <v>2014</v>
      </c>
      <c r="B32" s="14">
        <v>1025923</v>
      </c>
      <c r="C32" s="24">
        <v>24.4</v>
      </c>
      <c r="D32" s="16">
        <v>7.75</v>
      </c>
      <c r="E32" s="14">
        <v>243263</v>
      </c>
      <c r="F32" s="24">
        <v>4.8</v>
      </c>
      <c r="G32" s="16">
        <v>14.05</v>
      </c>
      <c r="H32" s="14">
        <v>676808</v>
      </c>
      <c r="I32" s="24">
        <v>31</v>
      </c>
      <c r="J32" s="16">
        <v>7.54</v>
      </c>
      <c r="K32" s="14">
        <v>105852</v>
      </c>
      <c r="L32" s="24">
        <v>27</v>
      </c>
      <c r="M32" s="16">
        <v>6.71</v>
      </c>
    </row>
    <row r="33" spans="1:13" ht="15" customHeight="1">
      <c r="A33" s="13">
        <v>2015</v>
      </c>
      <c r="B33" s="18">
        <v>1323335</v>
      </c>
      <c r="C33" s="25">
        <v>24.42</v>
      </c>
      <c r="D33" s="19">
        <v>9.2</v>
      </c>
      <c r="E33" s="18">
        <v>342771</v>
      </c>
      <c r="F33" s="25">
        <v>14.02</v>
      </c>
      <c r="G33" s="21">
        <v>13.32</v>
      </c>
      <c r="H33" s="18">
        <v>813604</v>
      </c>
      <c r="I33" s="25">
        <v>29.68</v>
      </c>
      <c r="J33" s="21">
        <v>8.63</v>
      </c>
      <c r="K33" s="18">
        <v>166960</v>
      </c>
      <c r="L33" s="25">
        <v>20.19</v>
      </c>
      <c r="M33" s="21">
        <v>7.45</v>
      </c>
    </row>
    <row r="34" spans="1:13" ht="15" customHeight="1">
      <c r="A34" s="13">
        <v>2016</v>
      </c>
      <c r="B34" s="18">
        <v>1188508</v>
      </c>
      <c r="C34" s="25">
        <v>22.18</v>
      </c>
      <c r="D34" s="19">
        <v>9.39</v>
      </c>
      <c r="E34" s="18">
        <v>343076</v>
      </c>
      <c r="F34" s="25">
        <v>10.36</v>
      </c>
      <c r="G34" s="21">
        <v>12.42</v>
      </c>
      <c r="H34" s="18">
        <v>714051</v>
      </c>
      <c r="I34" s="25">
        <v>27.52</v>
      </c>
      <c r="J34" s="21">
        <v>8.62</v>
      </c>
      <c r="K34" s="18">
        <v>131381</v>
      </c>
      <c r="L34" s="25">
        <v>24.04</v>
      </c>
      <c r="M34" s="21">
        <v>10.73</v>
      </c>
    </row>
    <row r="35" spans="1:13" ht="15" customHeight="1">
      <c r="A35" s="13">
        <v>2017</v>
      </c>
      <c r="B35" s="18">
        <v>1294663</v>
      </c>
      <c r="C35" s="25">
        <v>13.45</v>
      </c>
      <c r="D35" s="19">
        <v>10.69</v>
      </c>
      <c r="E35" s="18">
        <v>342761</v>
      </c>
      <c r="F35" s="25">
        <v>7.49</v>
      </c>
      <c r="G35" s="21">
        <v>17.12</v>
      </c>
      <c r="H35" s="18">
        <v>513302</v>
      </c>
      <c r="I35" s="25">
        <v>13.86</v>
      </c>
      <c r="J35" s="21">
        <v>10.99</v>
      </c>
      <c r="K35" s="18">
        <v>438600</v>
      </c>
      <c r="L35" s="25">
        <v>17.63</v>
      </c>
      <c r="M35" s="21">
        <v>8.28</v>
      </c>
    </row>
    <row r="36" spans="1:13" ht="15" customHeight="1">
      <c r="A36" s="13">
        <v>2018</v>
      </c>
      <c r="B36" s="18">
        <v>1357256</v>
      </c>
      <c r="C36" s="25">
        <v>16.03</v>
      </c>
      <c r="D36" s="19">
        <v>10.48</v>
      </c>
      <c r="E36" s="18">
        <v>323386</v>
      </c>
      <c r="F36" s="25">
        <v>9.1</v>
      </c>
      <c r="G36" s="21">
        <v>15.29</v>
      </c>
      <c r="H36" s="18">
        <v>523531</v>
      </c>
      <c r="I36" s="25">
        <v>18.2</v>
      </c>
      <c r="J36" s="21">
        <v>11.12</v>
      </c>
      <c r="K36" s="18">
        <v>510609</v>
      </c>
      <c r="L36" s="25">
        <v>18.2</v>
      </c>
      <c r="M36" s="26">
        <v>8.3</v>
      </c>
    </row>
    <row r="37" spans="1:13" ht="15" customHeight="1">
      <c r="A37" s="13">
        <v>2019</v>
      </c>
      <c r="B37" s="18">
        <v>1491836</v>
      </c>
      <c r="C37" s="25">
        <v>20.81</v>
      </c>
      <c r="D37" s="19">
        <v>10.83</v>
      </c>
      <c r="E37" s="18">
        <v>274790</v>
      </c>
      <c r="F37" s="25">
        <v>15.78</v>
      </c>
      <c r="G37" s="21">
        <v>14.8</v>
      </c>
      <c r="H37" s="18">
        <v>687514</v>
      </c>
      <c r="I37" s="25">
        <v>21.39</v>
      </c>
      <c r="J37" s="21">
        <v>11.09</v>
      </c>
      <c r="K37" s="18">
        <v>529532</v>
      </c>
      <c r="L37" s="25">
        <v>22.66</v>
      </c>
      <c r="M37" s="26">
        <v>9.08</v>
      </c>
    </row>
    <row r="38" spans="1:13" ht="15" customHeight="1">
      <c r="A38" s="13">
        <v>2020</v>
      </c>
      <c r="B38" s="18">
        <v>1455453</v>
      </c>
      <c r="C38" s="25">
        <v>23.46</v>
      </c>
      <c r="D38" s="19">
        <v>10.45</v>
      </c>
      <c r="E38" s="18">
        <v>414151</v>
      </c>
      <c r="F38" s="25">
        <v>25.490000000000002</v>
      </c>
      <c r="G38" s="21">
        <v>14.41</v>
      </c>
      <c r="H38" s="18">
        <v>529517</v>
      </c>
      <c r="I38" s="25">
        <v>21.279999999999998</v>
      </c>
      <c r="J38" s="21">
        <v>8.94</v>
      </c>
      <c r="K38" s="18">
        <v>511785</v>
      </c>
      <c r="L38" s="25">
        <v>24.060000000000002</v>
      </c>
      <c r="M38" s="26">
        <v>8.45</v>
      </c>
    </row>
    <row r="39" spans="1:13" ht="15" customHeight="1">
      <c r="A39" s="13">
        <v>2021</v>
      </c>
      <c r="B39" s="18">
        <v>530769</v>
      </c>
      <c r="C39" s="25">
        <v>13</v>
      </c>
      <c r="D39" s="19">
        <v>13.04</v>
      </c>
      <c r="E39" s="18">
        <v>40452</v>
      </c>
      <c r="F39" s="25">
        <v>9</v>
      </c>
      <c r="G39" s="21">
        <v>17.5</v>
      </c>
      <c r="H39" s="18">
        <v>178961</v>
      </c>
      <c r="I39" s="25">
        <v>16</v>
      </c>
      <c r="J39" s="21">
        <v>13.81</v>
      </c>
      <c r="K39" s="18">
        <v>311356</v>
      </c>
      <c r="L39" s="25">
        <v>12</v>
      </c>
      <c r="M39" s="26">
        <v>10.21</v>
      </c>
    </row>
  </sheetData>
  <sheetProtection/>
  <mergeCells count="5">
    <mergeCell ref="B6:M6"/>
    <mergeCell ref="B7:D7"/>
    <mergeCell ref="E7:G7"/>
    <mergeCell ref="H7:J7"/>
    <mergeCell ref="K7:M7"/>
  </mergeCells>
  <hyperlinks>
    <hyperlink ref="B2" r:id="rId1" display="www.weigand.com"/>
  </hyperlinks>
  <printOptions/>
  <pageMargins left="0.7" right="0.7" top="0.75" bottom="0.75" header="0.3" footer="0.3"/>
  <pageSetup orientation="portrait" paperSize="9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4" sqref="B4"/>
    </sheetView>
  </sheetViews>
  <sheetFormatPr defaultColWidth="9.140625" defaultRowHeight="15" customHeight="1"/>
  <cols>
    <col min="1" max="1" width="8.7109375" style="22" customWidth="1"/>
    <col min="2" max="2" width="10.7109375" style="18" customWidth="1"/>
    <col min="3" max="3" width="8.7109375" style="18" customWidth="1"/>
    <col min="4" max="4" width="8.7109375" style="23" customWidth="1"/>
    <col min="5" max="5" width="10.7109375" style="18" customWidth="1"/>
    <col min="6" max="6" width="8.7109375" style="20" customWidth="1"/>
    <col min="7" max="7" width="8.7109375" style="21" customWidth="1"/>
    <col min="8" max="8" width="10.7109375" style="20" customWidth="1"/>
    <col min="9" max="9" width="8.7109375" style="20" customWidth="1"/>
    <col min="10" max="10" width="8.7109375" style="21" customWidth="1"/>
    <col min="11" max="11" width="10.7109375" style="20" customWidth="1"/>
    <col min="12" max="12" width="8.7109375" style="20" customWidth="1"/>
    <col min="13" max="13" width="8.7109375" style="21" customWidth="1"/>
    <col min="14" max="16384" width="9.140625" style="1" customWidth="1"/>
  </cols>
  <sheetData>
    <row r="1" spans="1:5" s="4" customFormat="1" ht="15" customHeight="1">
      <c r="A1" s="2" t="s">
        <v>15</v>
      </c>
      <c r="B1" s="3" t="s">
        <v>17</v>
      </c>
      <c r="C1" s="3"/>
      <c r="D1" s="3"/>
      <c r="E1" s="3"/>
    </row>
    <row r="2" spans="1:5" s="4" customFormat="1" ht="15" customHeight="1">
      <c r="A2" s="2" t="s">
        <v>16</v>
      </c>
      <c r="B2" s="3" t="s">
        <v>18</v>
      </c>
      <c r="C2" s="3"/>
      <c r="D2" s="3"/>
      <c r="E2" s="3"/>
    </row>
    <row r="3" spans="1:5" s="4" customFormat="1" ht="15" customHeight="1">
      <c r="A3" s="3" t="s">
        <v>9</v>
      </c>
      <c r="B3" s="3" t="s">
        <v>11</v>
      </c>
      <c r="C3" s="3"/>
      <c r="D3" s="3"/>
      <c r="E3" s="3"/>
    </row>
    <row r="4" spans="1:5" s="4" customFormat="1" ht="15" customHeight="1">
      <c r="A4" s="3"/>
      <c r="B4" s="3" t="s">
        <v>29</v>
      </c>
      <c r="C4" s="3"/>
      <c r="D4" s="3"/>
      <c r="E4" s="3"/>
    </row>
    <row r="5" spans="1:5" s="4" customFormat="1" ht="15" customHeight="1">
      <c r="A5" s="3"/>
      <c r="B5" s="4" t="s">
        <v>22</v>
      </c>
      <c r="C5" s="3"/>
      <c r="D5" s="3"/>
      <c r="E5" s="3"/>
    </row>
    <row r="6" spans="1:13" ht="15" customHeight="1">
      <c r="A6" s="5"/>
      <c r="B6" s="41" t="s">
        <v>7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3"/>
    </row>
    <row r="7" spans="1:13" ht="15" customHeight="1">
      <c r="A7" s="6"/>
      <c r="B7" s="39" t="s">
        <v>0</v>
      </c>
      <c r="C7" s="39"/>
      <c r="D7" s="40"/>
      <c r="E7" s="41" t="s">
        <v>3</v>
      </c>
      <c r="F7" s="42"/>
      <c r="G7" s="43"/>
      <c r="H7" s="41" t="s">
        <v>2</v>
      </c>
      <c r="I7" s="42"/>
      <c r="J7" s="43"/>
      <c r="K7" s="41" t="s">
        <v>1</v>
      </c>
      <c r="L7" s="42"/>
      <c r="M7" s="43"/>
    </row>
    <row r="8" spans="1:13" ht="30" customHeight="1">
      <c r="A8" s="7" t="s">
        <v>4</v>
      </c>
      <c r="B8" s="8" t="s">
        <v>12</v>
      </c>
      <c r="C8" s="9" t="s">
        <v>21</v>
      </c>
      <c r="D8" s="10" t="s">
        <v>13</v>
      </c>
      <c r="E8" s="11" t="s">
        <v>12</v>
      </c>
      <c r="F8" s="12" t="s">
        <v>21</v>
      </c>
      <c r="G8" s="10" t="s">
        <v>13</v>
      </c>
      <c r="H8" s="11" t="s">
        <v>12</v>
      </c>
      <c r="I8" s="12" t="s">
        <v>21</v>
      </c>
      <c r="J8" s="10" t="s">
        <v>13</v>
      </c>
      <c r="K8" s="11" t="s">
        <v>12</v>
      </c>
      <c r="L8" s="12" t="s">
        <v>21</v>
      </c>
      <c r="M8" s="10" t="s">
        <v>13</v>
      </c>
    </row>
    <row r="9" spans="1:13" ht="15" customHeight="1">
      <c r="A9" s="13">
        <v>1991</v>
      </c>
      <c r="B9" s="14">
        <v>3032741</v>
      </c>
      <c r="C9" s="24">
        <v>5.5</v>
      </c>
      <c r="D9" s="16">
        <v>8.34</v>
      </c>
      <c r="E9" s="14"/>
      <c r="F9" s="15"/>
      <c r="G9" s="16"/>
      <c r="H9" s="14"/>
      <c r="I9" s="15"/>
      <c r="J9" s="16"/>
      <c r="K9" s="14"/>
      <c r="L9" s="15"/>
      <c r="M9" s="16"/>
    </row>
    <row r="10" spans="1:13" ht="15" customHeight="1">
      <c r="A10" s="13">
        <v>1992</v>
      </c>
      <c r="B10" s="14"/>
      <c r="C10" s="24">
        <v>6.7</v>
      </c>
      <c r="D10" s="16">
        <v>8.78</v>
      </c>
      <c r="E10" s="14"/>
      <c r="F10" s="15"/>
      <c r="G10" s="16"/>
      <c r="H10" s="14"/>
      <c r="I10" s="15"/>
      <c r="J10" s="16">
        <v>9.76</v>
      </c>
      <c r="K10" s="14"/>
      <c r="L10" s="15"/>
      <c r="M10" s="16"/>
    </row>
    <row r="11" spans="1:13" ht="15" customHeight="1">
      <c r="A11" s="13">
        <v>1993</v>
      </c>
      <c r="B11" s="14"/>
      <c r="C11" s="24">
        <v>10.4</v>
      </c>
      <c r="D11" s="16">
        <v>6.88</v>
      </c>
      <c r="E11" s="14"/>
      <c r="F11" s="24">
        <v>4</v>
      </c>
      <c r="G11" s="16">
        <v>12</v>
      </c>
      <c r="H11" s="14"/>
      <c r="I11" s="15"/>
      <c r="J11" s="16">
        <v>7.58</v>
      </c>
      <c r="K11" s="14"/>
      <c r="L11" s="15"/>
      <c r="M11" s="16"/>
    </row>
    <row r="12" spans="1:13" ht="15" customHeight="1">
      <c r="A12" s="13">
        <v>1994</v>
      </c>
      <c r="B12" s="14"/>
      <c r="C12" s="24">
        <v>14.6</v>
      </c>
      <c r="D12" s="16">
        <v>6.85</v>
      </c>
      <c r="E12" s="14"/>
      <c r="F12" s="24">
        <v>7.6</v>
      </c>
      <c r="G12" s="16"/>
      <c r="H12" s="14"/>
      <c r="I12" s="24">
        <v>21.7</v>
      </c>
      <c r="J12" s="16">
        <v>7.5</v>
      </c>
      <c r="K12" s="14"/>
      <c r="L12" s="15"/>
      <c r="M12" s="16">
        <v>5.65</v>
      </c>
    </row>
    <row r="13" spans="1:13" ht="15" customHeight="1">
      <c r="A13" s="13">
        <v>1995</v>
      </c>
      <c r="B13" s="14"/>
      <c r="C13" s="24">
        <v>6.6</v>
      </c>
      <c r="D13" s="16">
        <v>6.77</v>
      </c>
      <c r="E13" s="14"/>
      <c r="F13" s="24"/>
      <c r="G13" s="16"/>
      <c r="H13" s="14"/>
      <c r="I13" s="24"/>
      <c r="J13" s="16">
        <v>6.95</v>
      </c>
      <c r="K13" s="14"/>
      <c r="L13" s="15"/>
      <c r="M13" s="16">
        <v>5.37</v>
      </c>
    </row>
    <row r="14" spans="1:13" ht="15" customHeight="1">
      <c r="A14" s="13">
        <v>1996</v>
      </c>
      <c r="B14" s="14"/>
      <c r="C14" s="24">
        <v>6.5</v>
      </c>
      <c r="D14" s="16">
        <v>7.61</v>
      </c>
      <c r="E14" s="14"/>
      <c r="F14" s="24">
        <v>2.5</v>
      </c>
      <c r="G14" s="16">
        <v>13.95</v>
      </c>
      <c r="H14" s="14"/>
      <c r="I14" s="24">
        <v>13.9</v>
      </c>
      <c r="J14" s="16">
        <v>7.39</v>
      </c>
      <c r="K14" s="14"/>
      <c r="L14" s="24">
        <v>9.1</v>
      </c>
      <c r="M14" s="16">
        <v>4.4</v>
      </c>
    </row>
    <row r="15" spans="1:13" ht="15" customHeight="1">
      <c r="A15" s="13">
        <v>1997</v>
      </c>
      <c r="B15" s="14"/>
      <c r="C15" s="24">
        <v>5</v>
      </c>
      <c r="D15" s="16">
        <v>8.58</v>
      </c>
      <c r="E15" s="14"/>
      <c r="F15" s="24">
        <v>2.4</v>
      </c>
      <c r="G15" s="16">
        <v>14.7</v>
      </c>
      <c r="H15" s="14"/>
      <c r="I15" s="24">
        <v>12</v>
      </c>
      <c r="J15" s="16">
        <v>8.51</v>
      </c>
      <c r="K15" s="14"/>
      <c r="L15" s="24">
        <v>9</v>
      </c>
      <c r="M15" s="16">
        <v>5.93</v>
      </c>
    </row>
    <row r="16" spans="1:13" ht="15" customHeight="1">
      <c r="A16" s="13">
        <v>1998</v>
      </c>
      <c r="B16" s="14">
        <v>1552107</v>
      </c>
      <c r="C16" s="24">
        <v>9.9</v>
      </c>
      <c r="D16" s="16">
        <v>7.07</v>
      </c>
      <c r="E16" s="14"/>
      <c r="F16" s="24">
        <v>2.3</v>
      </c>
      <c r="G16" s="16">
        <v>11.25</v>
      </c>
      <c r="H16" s="14"/>
      <c r="I16" s="24">
        <v>13.3</v>
      </c>
      <c r="J16" s="16">
        <v>7.13</v>
      </c>
      <c r="K16" s="14"/>
      <c r="L16" s="24">
        <v>12.2</v>
      </c>
      <c r="M16" s="16">
        <v>6.27</v>
      </c>
    </row>
    <row r="17" spans="1:13" ht="15" customHeight="1">
      <c r="A17" s="13">
        <v>1999</v>
      </c>
      <c r="B17" s="14">
        <v>1502849</v>
      </c>
      <c r="C17" s="24">
        <v>8.6</v>
      </c>
      <c r="D17" s="16">
        <v>9.97</v>
      </c>
      <c r="E17" s="14"/>
      <c r="F17" s="24">
        <v>8.8</v>
      </c>
      <c r="G17" s="16">
        <v>12.89</v>
      </c>
      <c r="H17" s="14"/>
      <c r="I17" s="24">
        <v>9</v>
      </c>
      <c r="J17" s="16">
        <v>9.61</v>
      </c>
      <c r="K17" s="14"/>
      <c r="L17" s="24">
        <v>7.3</v>
      </c>
      <c r="M17" s="16">
        <v>6.46</v>
      </c>
    </row>
    <row r="18" spans="1:13" ht="15" customHeight="1">
      <c r="A18" s="13">
        <v>2000</v>
      </c>
      <c r="B18" s="14">
        <v>1503049</v>
      </c>
      <c r="C18" s="24">
        <v>9.6</v>
      </c>
      <c r="D18" s="16">
        <v>12.52</v>
      </c>
      <c r="E18" s="14"/>
      <c r="F18" s="24">
        <v>11.9</v>
      </c>
      <c r="G18" s="16">
        <v>16.28</v>
      </c>
      <c r="H18" s="14"/>
      <c r="I18" s="24">
        <v>8.8</v>
      </c>
      <c r="J18" s="16">
        <v>12.12</v>
      </c>
      <c r="K18" s="14"/>
      <c r="L18" s="24">
        <v>8.4</v>
      </c>
      <c r="M18" s="16">
        <v>6.61</v>
      </c>
    </row>
    <row r="19" spans="1:13" ht="15" customHeight="1">
      <c r="A19" s="13">
        <v>2001</v>
      </c>
      <c r="B19" s="14"/>
      <c r="C19" s="24">
        <v>6.8</v>
      </c>
      <c r="D19" s="16">
        <v>13.36</v>
      </c>
      <c r="E19" s="14"/>
      <c r="F19" s="24">
        <v>10.7</v>
      </c>
      <c r="G19" s="16">
        <v>18</v>
      </c>
      <c r="H19" s="14"/>
      <c r="I19" s="24">
        <v>5.1</v>
      </c>
      <c r="J19" s="16">
        <v>10.7</v>
      </c>
      <c r="K19" s="14"/>
      <c r="L19" s="24">
        <v>5</v>
      </c>
      <c r="M19" s="16">
        <v>5.33</v>
      </c>
    </row>
    <row r="20" spans="1:13" ht="15" customHeight="1">
      <c r="A20" s="13">
        <v>2002</v>
      </c>
      <c r="B20" s="14"/>
      <c r="C20" s="24">
        <v>10.1</v>
      </c>
      <c r="D20" s="16">
        <v>11.76</v>
      </c>
      <c r="E20" s="14"/>
      <c r="F20" s="24">
        <v>14.4</v>
      </c>
      <c r="G20" s="16">
        <v>16.28</v>
      </c>
      <c r="H20" s="14"/>
      <c r="I20" s="24">
        <v>9.3</v>
      </c>
      <c r="J20" s="16">
        <v>9.67</v>
      </c>
      <c r="K20" s="14"/>
      <c r="L20" s="24">
        <v>6.8</v>
      </c>
      <c r="M20" s="16">
        <v>6.79</v>
      </c>
    </row>
    <row r="21" spans="1:13" ht="15" customHeight="1">
      <c r="A21" s="13">
        <v>2003</v>
      </c>
      <c r="B21" s="14"/>
      <c r="C21" s="24">
        <v>16.5</v>
      </c>
      <c r="D21" s="16">
        <v>9.36</v>
      </c>
      <c r="E21" s="14"/>
      <c r="F21" s="24">
        <v>16.9</v>
      </c>
      <c r="G21" s="16">
        <v>14.17</v>
      </c>
      <c r="H21" s="14"/>
      <c r="I21" s="24">
        <v>13.7</v>
      </c>
      <c r="J21" s="16">
        <v>8.73</v>
      </c>
      <c r="K21" s="14"/>
      <c r="L21" s="24">
        <v>24.2</v>
      </c>
      <c r="M21" s="16">
        <v>4.34</v>
      </c>
    </row>
    <row r="22" spans="1:13" ht="15" customHeight="1">
      <c r="A22" s="13">
        <v>2004</v>
      </c>
      <c r="B22" s="14"/>
      <c r="C22" s="24">
        <v>15.8</v>
      </c>
      <c r="D22" s="16">
        <v>8.55</v>
      </c>
      <c r="E22" s="14"/>
      <c r="F22" s="24">
        <v>11.7</v>
      </c>
      <c r="G22" s="16">
        <v>14.68</v>
      </c>
      <c r="H22" s="14"/>
      <c r="I22" s="24">
        <v>13.9</v>
      </c>
      <c r="J22" s="16">
        <v>8.68</v>
      </c>
      <c r="K22" s="14"/>
      <c r="L22" s="24">
        <v>26.8</v>
      </c>
      <c r="M22" s="16">
        <v>4.78</v>
      </c>
    </row>
    <row r="23" spans="1:13" ht="15" customHeight="1">
      <c r="A23" s="13">
        <v>2005</v>
      </c>
      <c r="B23" s="14"/>
      <c r="C23" s="24">
        <v>12.9</v>
      </c>
      <c r="D23" s="16">
        <v>7.84</v>
      </c>
      <c r="E23" s="14"/>
      <c r="F23" s="24">
        <v>1.6</v>
      </c>
      <c r="G23" s="16">
        <v>15.36</v>
      </c>
      <c r="H23" s="14"/>
      <c r="I23" s="24">
        <v>14.4</v>
      </c>
      <c r="J23" s="16">
        <v>9.14</v>
      </c>
      <c r="K23" s="14"/>
      <c r="L23" s="24">
        <v>24.3</v>
      </c>
      <c r="M23" s="16">
        <v>5.58</v>
      </c>
    </row>
    <row r="24" spans="1:13" ht="15" customHeight="1">
      <c r="A24" s="13">
        <v>2006</v>
      </c>
      <c r="B24" s="14"/>
      <c r="C24" s="24">
        <v>12.5</v>
      </c>
      <c r="D24" s="16">
        <v>7.79</v>
      </c>
      <c r="E24" s="14"/>
      <c r="F24" s="24">
        <v>1</v>
      </c>
      <c r="G24" s="16">
        <v>16.5</v>
      </c>
      <c r="H24" s="14"/>
      <c r="I24" s="24">
        <v>12.8</v>
      </c>
      <c r="J24" s="16">
        <v>10.21</v>
      </c>
      <c r="K24" s="14"/>
      <c r="L24" s="24">
        <v>24.6</v>
      </c>
      <c r="M24" s="16">
        <v>5.31</v>
      </c>
    </row>
    <row r="25" spans="1:13" ht="15" customHeight="1">
      <c r="A25" s="13">
        <v>2007</v>
      </c>
      <c r="B25" s="14"/>
      <c r="C25" s="24"/>
      <c r="D25" s="16"/>
      <c r="E25" s="14"/>
      <c r="F25" s="24">
        <v>2.5</v>
      </c>
      <c r="G25" s="16">
        <v>15.52</v>
      </c>
      <c r="H25" s="14"/>
      <c r="I25" s="24">
        <v>14.7</v>
      </c>
      <c r="J25" s="16">
        <v>9.36</v>
      </c>
      <c r="K25" s="14"/>
      <c r="L25" s="24">
        <v>20</v>
      </c>
      <c r="M25" s="16">
        <v>5.78</v>
      </c>
    </row>
    <row r="26" spans="1:13" ht="15" customHeight="1">
      <c r="A26" s="13">
        <v>2008</v>
      </c>
      <c r="B26" s="17">
        <f>0.205*'Entire Market'!B29</f>
        <v>1898502.95</v>
      </c>
      <c r="C26" s="24"/>
      <c r="D26" s="16"/>
      <c r="E26" s="14"/>
      <c r="F26" s="24">
        <v>1.7</v>
      </c>
      <c r="G26" s="16">
        <v>14.08</v>
      </c>
      <c r="H26" s="14"/>
      <c r="I26" s="24">
        <v>15</v>
      </c>
      <c r="J26" s="16">
        <v>10.52</v>
      </c>
      <c r="K26" s="14"/>
      <c r="L26" s="24">
        <v>21</v>
      </c>
      <c r="M26" s="16">
        <v>5.74</v>
      </c>
    </row>
    <row r="27" spans="1:13" ht="15" customHeight="1">
      <c r="A27" s="13">
        <v>2009</v>
      </c>
      <c r="B27" s="14">
        <v>1974258</v>
      </c>
      <c r="C27" s="24">
        <v>12.5</v>
      </c>
      <c r="D27" s="16">
        <v>8.82</v>
      </c>
      <c r="E27" s="14">
        <v>571163</v>
      </c>
      <c r="F27" s="24">
        <v>2.7</v>
      </c>
      <c r="G27" s="16">
        <v>12.44</v>
      </c>
      <c r="H27" s="14">
        <v>850801</v>
      </c>
      <c r="I27" s="24">
        <v>14.8</v>
      </c>
      <c r="J27" s="16">
        <v>10.43</v>
      </c>
      <c r="K27" s="14">
        <v>552294</v>
      </c>
      <c r="L27" s="24">
        <v>12.5</v>
      </c>
      <c r="M27" s="16">
        <v>6.39</v>
      </c>
    </row>
    <row r="28" spans="1:13" ht="15" customHeight="1">
      <c r="A28" s="13">
        <v>2010</v>
      </c>
      <c r="B28" s="14">
        <v>2001614</v>
      </c>
      <c r="C28" s="24">
        <v>15.9</v>
      </c>
      <c r="D28" s="16">
        <v>10.43</v>
      </c>
      <c r="E28" s="14">
        <v>585163</v>
      </c>
      <c r="F28" s="24">
        <v>12.7</v>
      </c>
      <c r="G28" s="16">
        <v>16.38</v>
      </c>
      <c r="H28" s="14">
        <v>864157</v>
      </c>
      <c r="I28" s="24">
        <v>16.2</v>
      </c>
      <c r="J28" s="16">
        <v>10.19</v>
      </c>
      <c r="K28" s="14">
        <v>552294</v>
      </c>
      <c r="L28" s="24">
        <v>18.95</v>
      </c>
      <c r="M28" s="16">
        <v>6.51</v>
      </c>
    </row>
    <row r="29" spans="1:13" ht="15" customHeight="1">
      <c r="A29" s="13">
        <v>2011</v>
      </c>
      <c r="B29" s="14">
        <v>1941083</v>
      </c>
      <c r="C29" s="24">
        <v>18.8</v>
      </c>
      <c r="D29" s="16">
        <v>10.95</v>
      </c>
      <c r="E29" s="14">
        <v>585833</v>
      </c>
      <c r="F29" s="24">
        <v>14.8</v>
      </c>
      <c r="G29" s="16">
        <v>18.2</v>
      </c>
      <c r="H29" s="14">
        <v>769381</v>
      </c>
      <c r="I29" s="24">
        <v>21.6</v>
      </c>
      <c r="J29" s="16">
        <v>9.89</v>
      </c>
      <c r="K29" s="14">
        <v>585869</v>
      </c>
      <c r="L29" s="24">
        <v>19.1</v>
      </c>
      <c r="M29" s="16">
        <v>6.91</v>
      </c>
    </row>
    <row r="30" spans="1:13" ht="15" customHeight="1">
      <c r="A30" s="13">
        <v>2012</v>
      </c>
      <c r="B30" s="14">
        <v>2027563</v>
      </c>
      <c r="C30" s="24">
        <v>18.3</v>
      </c>
      <c r="D30" s="16">
        <v>10.33</v>
      </c>
      <c r="E30" s="14">
        <v>632743</v>
      </c>
      <c r="F30" s="24">
        <v>15.5</v>
      </c>
      <c r="G30" s="16">
        <v>16.91</v>
      </c>
      <c r="H30" s="14">
        <v>818165</v>
      </c>
      <c r="I30" s="24">
        <v>20</v>
      </c>
      <c r="J30" s="16">
        <v>8.91</v>
      </c>
      <c r="K30" s="14">
        <v>576555</v>
      </c>
      <c r="L30" s="24">
        <v>18.8</v>
      </c>
      <c r="M30" s="16">
        <v>6.54</v>
      </c>
    </row>
    <row r="31" spans="1:13" ht="15" customHeight="1">
      <c r="A31" s="13">
        <v>2013</v>
      </c>
      <c r="B31" s="14">
        <v>2805926</v>
      </c>
      <c r="C31" s="24">
        <v>14.3</v>
      </c>
      <c r="D31" s="16">
        <v>8.57</v>
      </c>
      <c r="E31" s="14">
        <v>679812</v>
      </c>
      <c r="F31" s="24">
        <v>13.2</v>
      </c>
      <c r="G31" s="16">
        <v>10.83</v>
      </c>
      <c r="H31" s="14">
        <v>1514222</v>
      </c>
      <c r="I31" s="24">
        <v>12.9</v>
      </c>
      <c r="J31" s="16">
        <v>9.54</v>
      </c>
      <c r="K31" s="14">
        <v>611892</v>
      </c>
      <c r="L31" s="24">
        <v>19</v>
      </c>
      <c r="M31" s="16">
        <v>5.17</v>
      </c>
    </row>
    <row r="32" spans="1:13" ht="15" customHeight="1">
      <c r="A32" s="13">
        <v>2014</v>
      </c>
      <c r="B32" s="14">
        <v>2988476</v>
      </c>
      <c r="C32" s="24">
        <v>14.4</v>
      </c>
      <c r="D32" s="16">
        <v>10.07</v>
      </c>
      <c r="E32" s="14">
        <v>842827</v>
      </c>
      <c r="F32" s="24">
        <v>15.5</v>
      </c>
      <c r="G32" s="16">
        <v>16.21</v>
      </c>
      <c r="H32" s="14">
        <v>1530037</v>
      </c>
      <c r="I32" s="24">
        <v>11.2</v>
      </c>
      <c r="J32" s="16">
        <v>9.08</v>
      </c>
      <c r="K32" s="14">
        <v>615612</v>
      </c>
      <c r="L32" s="24">
        <v>20.9</v>
      </c>
      <c r="M32" s="16">
        <v>5.17</v>
      </c>
    </row>
    <row r="33" spans="1:13" ht="15" customHeight="1">
      <c r="A33" s="13">
        <v>2015</v>
      </c>
      <c r="B33" s="18">
        <v>2728687</v>
      </c>
      <c r="C33" s="25">
        <v>15.12</v>
      </c>
      <c r="D33" s="19">
        <v>9.59</v>
      </c>
      <c r="E33" s="18">
        <v>1223355</v>
      </c>
      <c r="F33" s="25">
        <v>7.05</v>
      </c>
      <c r="G33" s="21">
        <v>15.94</v>
      </c>
      <c r="H33" s="18">
        <v>881053</v>
      </c>
      <c r="I33" s="25">
        <v>19.21</v>
      </c>
      <c r="J33" s="21">
        <v>9.48</v>
      </c>
      <c r="K33" s="18">
        <v>624279</v>
      </c>
      <c r="L33" s="25">
        <v>25.15</v>
      </c>
      <c r="M33" s="21">
        <v>6.23</v>
      </c>
    </row>
    <row r="34" spans="1:13" ht="15" customHeight="1">
      <c r="A34" s="13">
        <v>2016</v>
      </c>
      <c r="B34" s="18">
        <v>2841071</v>
      </c>
      <c r="C34" s="25">
        <v>14.15</v>
      </c>
      <c r="D34" s="19">
        <v>9.51</v>
      </c>
      <c r="E34" s="18">
        <v>1223258</v>
      </c>
      <c r="F34" s="25">
        <v>6.62</v>
      </c>
      <c r="G34" s="21">
        <v>16.89</v>
      </c>
      <c r="H34" s="18">
        <v>957888</v>
      </c>
      <c r="I34" s="25">
        <v>17.72</v>
      </c>
      <c r="J34" s="21">
        <v>8.66</v>
      </c>
      <c r="K34" s="18">
        <v>659925</v>
      </c>
      <c r="L34" s="25">
        <v>22.92</v>
      </c>
      <c r="M34" s="21">
        <v>6.52</v>
      </c>
    </row>
    <row r="35" spans="1:13" ht="15" customHeight="1">
      <c r="A35" s="13">
        <v>2017</v>
      </c>
      <c r="B35" s="18">
        <v>2980738</v>
      </c>
      <c r="C35" s="25">
        <v>15.57</v>
      </c>
      <c r="D35" s="19">
        <v>10.63</v>
      </c>
      <c r="E35" s="18">
        <v>1015625</v>
      </c>
      <c r="F35" s="25">
        <v>7.06</v>
      </c>
      <c r="G35" s="21">
        <v>19.26</v>
      </c>
      <c r="H35" s="18">
        <v>1239744</v>
      </c>
      <c r="I35" s="25">
        <v>15.58</v>
      </c>
      <c r="J35" s="21">
        <v>11.71</v>
      </c>
      <c r="K35" s="18">
        <v>725369</v>
      </c>
      <c r="L35" s="25">
        <v>27.47</v>
      </c>
      <c r="M35" s="21">
        <v>6.48</v>
      </c>
    </row>
    <row r="36" spans="1:13" ht="15" customHeight="1">
      <c r="A36" s="13">
        <v>2018</v>
      </c>
      <c r="B36" s="18">
        <v>2954367</v>
      </c>
      <c r="C36" s="25">
        <v>14.6</v>
      </c>
      <c r="D36" s="19">
        <v>10.92</v>
      </c>
      <c r="E36" s="18">
        <v>1112750</v>
      </c>
      <c r="F36" s="25">
        <v>7.53</v>
      </c>
      <c r="G36" s="21">
        <v>19.86</v>
      </c>
      <c r="H36" s="18">
        <v>1060744</v>
      </c>
      <c r="I36" s="25">
        <v>13.9</v>
      </c>
      <c r="J36" s="26">
        <v>10.6</v>
      </c>
      <c r="K36" s="18">
        <v>780873</v>
      </c>
      <c r="L36" s="25">
        <v>25.64</v>
      </c>
      <c r="M36" s="21">
        <v>7.41</v>
      </c>
    </row>
    <row r="37" spans="1:13" ht="15" customHeight="1">
      <c r="A37" s="13">
        <v>2019</v>
      </c>
      <c r="B37" s="18">
        <v>3145598</v>
      </c>
      <c r="C37" s="25">
        <v>15.66</v>
      </c>
      <c r="D37" s="19">
        <v>9.71</v>
      </c>
      <c r="E37" s="18">
        <v>1129761</v>
      </c>
      <c r="F37" s="25">
        <v>6.56</v>
      </c>
      <c r="G37" s="21">
        <v>16.24</v>
      </c>
      <c r="H37" s="18">
        <v>1110023</v>
      </c>
      <c r="I37" s="25">
        <v>17.12</v>
      </c>
      <c r="J37" s="21">
        <v>10.76</v>
      </c>
      <c r="K37" s="18">
        <v>905814</v>
      </c>
      <c r="L37" s="25">
        <v>25.24</v>
      </c>
      <c r="M37" s="21">
        <v>6.71</v>
      </c>
    </row>
    <row r="38" spans="1:13" ht="15" customHeight="1">
      <c r="A38" s="13">
        <v>2020</v>
      </c>
      <c r="B38" s="18">
        <v>3334482</v>
      </c>
      <c r="C38" s="25">
        <v>16.02</v>
      </c>
      <c r="D38" s="19">
        <v>9.55</v>
      </c>
      <c r="E38" s="18">
        <v>1307238</v>
      </c>
      <c r="F38" s="25">
        <v>5.65</v>
      </c>
      <c r="G38" s="21">
        <v>17.34</v>
      </c>
      <c r="H38" s="18">
        <v>989749</v>
      </c>
      <c r="I38" s="25">
        <v>17.68</v>
      </c>
      <c r="J38" s="21">
        <v>10.97</v>
      </c>
      <c r="K38" s="18">
        <v>1037495</v>
      </c>
      <c r="L38" s="25">
        <v>27.500000000000004</v>
      </c>
      <c r="M38" s="21">
        <v>6.66</v>
      </c>
    </row>
    <row r="39" spans="1:13" ht="15" customHeight="1">
      <c r="A39" s="13">
        <v>2021</v>
      </c>
      <c r="B39" s="18">
        <v>438609</v>
      </c>
      <c r="C39" s="25">
        <v>14</v>
      </c>
      <c r="D39" s="19">
        <v>11.62</v>
      </c>
      <c r="E39" s="18">
        <v>34470</v>
      </c>
      <c r="F39" s="25">
        <v>21</v>
      </c>
      <c r="G39" s="21">
        <v>18</v>
      </c>
      <c r="H39" s="18">
        <v>53679</v>
      </c>
      <c r="I39" s="25">
        <v>16</v>
      </c>
      <c r="J39" s="21">
        <v>12.67</v>
      </c>
      <c r="K39" s="18">
        <v>350460</v>
      </c>
      <c r="L39" s="25">
        <v>14</v>
      </c>
      <c r="M39" s="21">
        <v>10.64</v>
      </c>
    </row>
  </sheetData>
  <sheetProtection/>
  <mergeCells count="5">
    <mergeCell ref="B6:M6"/>
    <mergeCell ref="B7:D7"/>
    <mergeCell ref="E7:G7"/>
    <mergeCell ref="H7:J7"/>
    <mergeCell ref="K7:M7"/>
  </mergeCells>
  <hyperlinks>
    <hyperlink ref="B2" r:id="rId1" display="www.weigand.com"/>
  </hyperlinks>
  <printOptions/>
  <pageMargins left="0.7" right="0.7" top="0.75" bottom="0.75" header="0.3" footer="0.3"/>
  <pageSetup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Evan Condict</dc:creator>
  <cp:keywords/>
  <dc:description/>
  <cp:lastModifiedBy>Real Estate Assistant</cp:lastModifiedBy>
  <dcterms:created xsi:type="dcterms:W3CDTF">2011-03-15T16:36:44Z</dcterms:created>
  <dcterms:modified xsi:type="dcterms:W3CDTF">2022-03-02T20:36:17Z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