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2600" activeTab="0"/>
  </bookViews>
  <sheets>
    <sheet name="Entire Market" sheetId="1" r:id="rId1"/>
    <sheet name="Central Business District" sheetId="2" r:id="rId2"/>
    <sheet name="Northeast" sheetId="3" r:id="rId3"/>
    <sheet name="Northwest" sheetId="4" r:id="rId4"/>
    <sheet name="Southeast" sheetId="5" r:id="rId5"/>
    <sheet name="Southwest" sheetId="6" r:id="rId6"/>
  </sheets>
  <definedNames/>
  <calcPr fullCalcOnLoad="1"/>
</workbook>
</file>

<file path=xl/comments1.xml><?xml version="1.0" encoding="utf-8"?>
<comments xmlns="http://schemas.openxmlformats.org/spreadsheetml/2006/main">
  <authors>
    <author>Evan Condict</author>
    <author>Stan</author>
    <author>Real Estate Assistant</author>
  </authors>
  <commentList>
    <comment ref="D28" authorId="0">
      <text>
        <r>
          <rPr>
            <sz val="9"/>
            <rFont val="Tahoma"/>
            <family val="2"/>
          </rPr>
          <t xml:space="preserve">calculated based on 2009 Forecast
</t>
        </r>
      </text>
    </comment>
    <comment ref="C29" authorId="0">
      <text>
        <r>
          <rPr>
            <sz val="9"/>
            <rFont val="Tahoma"/>
            <family val="2"/>
          </rPr>
          <t xml:space="preserve">2009 Forecast states rate increased from 7.7% to 9.9%. It also states it was a 2.2% increase. However, 2008 Forecast states the overall rate in 2007 was 6.7% and is actually lower than 5% when taking out functionally obsolete and special use buildings. 
</t>
        </r>
      </text>
    </comment>
    <comment ref="D29" authorId="0">
      <text>
        <r>
          <rPr>
            <sz val="9"/>
            <rFont val="Tahoma"/>
            <family val="2"/>
          </rPr>
          <t xml:space="preserve">2010 Forecast states that rates in 2009 dropped to $3.99 from $4.80 at the end of 2008
</t>
        </r>
      </text>
    </comment>
    <comment ref="E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T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sz val="9"/>
            <rFont val="Tahoma"/>
            <family val="2"/>
          </rPr>
          <t>Typo in 2011 Forecast: Number reported as 21.9, Actually 21.5 as calculated and also reported in 2010 Forecast. Rate would have been 16% if not for 5 properties that skewed the total.</t>
        </r>
      </text>
    </comment>
    <comment ref="U30" authorId="0">
      <text>
        <r>
          <rPr>
            <sz val="9"/>
            <rFont val="Tahoma"/>
            <family val="2"/>
          </rPr>
          <t xml:space="preserve">2010 Forecast states that vacancy rate went to 21.9% from just 6.1% a year ago. Removing certain buildings leaves a 16% rate, which is a more accurate reflection. Yet, 19.3 is reported in the table.
</t>
        </r>
      </text>
    </comment>
    <comment ref="B34" authorId="1">
      <text>
        <r>
          <rPr>
            <sz val="9"/>
            <rFont val="Tahoma"/>
            <family val="2"/>
          </rPr>
          <t xml:space="preserve">Calculated
</t>
        </r>
      </text>
    </comment>
    <comment ref="C34" authorId="1">
      <text>
        <r>
          <rPr>
            <sz val="9"/>
            <rFont val="Tahoma"/>
            <family val="2"/>
          </rPr>
          <t xml:space="preserve">Calculated
</t>
        </r>
      </text>
    </comment>
    <comment ref="Q42" authorId="2">
      <text>
        <r>
          <rPr>
            <b/>
            <sz val="9"/>
            <rFont val="Tahoma"/>
            <family val="2"/>
          </rPr>
          <t xml:space="preserve">Real Estate Assistant:
</t>
        </r>
        <r>
          <rPr>
            <sz val="9"/>
            <rFont val="Tahoma"/>
            <family val="2"/>
          </rPr>
          <t>The 2021 forecast lumped inventories from 5K - 50K sqft into 1 number. Reasoning could be the little inventory that spanned across these 4 sectors due to the Real Estate Market post pandemic</t>
        </r>
      </text>
    </comment>
  </commentList>
</comments>
</file>

<file path=xl/comments2.xml><?xml version="1.0" encoding="utf-8"?>
<comments xmlns="http://schemas.openxmlformats.org/spreadsheetml/2006/main">
  <authors>
    <author>Evan Condict</author>
    <author>Sundeep Bollipo</author>
    <author>Real Estate Assistant</author>
  </authors>
  <commentList>
    <comment ref="B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sz val="9"/>
            <rFont val="Tahoma"/>
            <family val="2"/>
          </rPr>
          <t>calculated</t>
        </r>
      </text>
    </comment>
    <comment ref="C33" authorId="1">
      <text>
        <r>
          <rPr>
            <b/>
            <sz val="9"/>
            <rFont val="Tahoma"/>
            <family val="2"/>
          </rPr>
          <t>Tennsui:</t>
        </r>
        <r>
          <rPr>
            <sz val="9"/>
            <rFont val="Tahoma"/>
            <family val="2"/>
          </rPr>
          <t xml:space="preserve">
Calculated</t>
        </r>
      </text>
    </comment>
    <comment ref="E42" authorId="2">
      <text>
        <r>
          <rPr>
            <b/>
            <sz val="9"/>
            <rFont val="Tahoma"/>
            <family val="2"/>
          </rPr>
          <t xml:space="preserve">Real Estate Assistant:
</t>
        </r>
        <r>
          <rPr>
            <sz val="9"/>
            <rFont val="Tahoma"/>
            <family val="2"/>
          </rPr>
          <t>The 2021 forecast lumped inventories from 5K - 50K sqft into 1 number. Reasoning could be the little inventory that spanned across these 4 sectors due to the Real Estate Market post pandemic</t>
        </r>
      </text>
    </comment>
    <comment ref="Q42" authorId="2">
      <text>
        <r>
          <rPr>
            <b/>
            <sz val="9"/>
            <rFont val="Tahoma"/>
            <family val="2"/>
          </rPr>
          <t xml:space="preserve">Real Estate Assistant:
</t>
        </r>
        <r>
          <rPr>
            <sz val="9"/>
            <rFont val="Tahoma"/>
            <family val="2"/>
          </rPr>
          <t>The 2021 forecast lumped inventories from 5K - 50K sqft into 1 number. Reasoning could be the little inventory that spanned across these 4 sectors due to the Real Estate Market post pandemic</t>
        </r>
      </text>
    </comment>
  </commentList>
</comments>
</file>

<file path=xl/comments3.xml><?xml version="1.0" encoding="utf-8"?>
<comments xmlns="http://schemas.openxmlformats.org/spreadsheetml/2006/main">
  <authors>
    <author>Evan Condict</author>
    <author>Sundeep Bollipo</author>
    <author>Stan</author>
    <author>Real Estate Assistant</author>
  </authors>
  <commentList>
    <comment ref="B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rFont val="Tahoma"/>
            <family val="2"/>
          </rPr>
          <t>calculated</t>
        </r>
      </text>
    </comment>
    <comment ref="B31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C33" authorId="1">
      <text>
        <r>
          <rPr>
            <b/>
            <sz val="9"/>
            <rFont val="Tahoma"/>
            <family val="2"/>
          </rPr>
          <t>Tennsui:
Calculated</t>
        </r>
        <r>
          <rPr>
            <sz val="9"/>
            <rFont val="Tahoma"/>
            <family val="2"/>
          </rPr>
          <t xml:space="preserve">
</t>
        </r>
      </text>
    </comment>
    <comment ref="D34" authorId="2">
      <text>
        <r>
          <rPr>
            <sz val="9"/>
            <rFont val="Tahoma"/>
            <family val="2"/>
          </rPr>
          <t>Weighted average of size-based rents weighted by percentage of inventory in each class.</t>
        </r>
      </text>
    </comment>
    <comment ref="C34" authorId="2">
      <text>
        <r>
          <rPr>
            <sz val="9"/>
            <rFont val="Tahoma"/>
            <family val="2"/>
          </rPr>
          <t xml:space="preserve">Calculated
</t>
        </r>
      </text>
    </comment>
    <comment ref="E42" authorId="3">
      <text>
        <r>
          <rPr>
            <b/>
            <sz val="9"/>
            <rFont val="Tahoma"/>
            <family val="2"/>
          </rPr>
          <t xml:space="preserve">Real Estate Assistant:
</t>
        </r>
        <r>
          <rPr>
            <sz val="9"/>
            <rFont val="Tahoma"/>
            <family val="2"/>
          </rPr>
          <t>The 2021 forecast lumped inventories from 5K - 50K sqft into 1 number. Reasoning could be the little inventory that spanned across these 4 sectors due to the Real Estate Market post pandemic</t>
        </r>
      </text>
    </comment>
  </commentList>
</comments>
</file>

<file path=xl/comments4.xml><?xml version="1.0" encoding="utf-8"?>
<comments xmlns="http://schemas.openxmlformats.org/spreadsheetml/2006/main">
  <authors>
    <author>Evan Condict</author>
    <author>Sundeep Bollipo</author>
    <author>Real Estate Assistant</author>
  </authors>
  <commentList>
    <comment ref="B28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calculated</t>
        </r>
      </text>
    </comment>
    <comment ref="B30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C32" authorId="1">
      <text>
        <r>
          <rPr>
            <b/>
            <sz val="9"/>
            <rFont val="Tahoma"/>
            <family val="2"/>
          </rPr>
          <t>Tennsui:</t>
        </r>
        <r>
          <rPr>
            <sz val="9"/>
            <rFont val="Tahoma"/>
            <family val="2"/>
          </rPr>
          <t xml:space="preserve">
Calculated</t>
        </r>
      </text>
    </comment>
    <comment ref="E41" authorId="2">
      <text>
        <r>
          <rPr>
            <b/>
            <sz val="9"/>
            <rFont val="Tahoma"/>
            <family val="2"/>
          </rPr>
          <t xml:space="preserve">Real Estate Assistant:
</t>
        </r>
        <r>
          <rPr>
            <sz val="9"/>
            <rFont val="Tahoma"/>
            <family val="2"/>
          </rPr>
          <t>The 2021 forecast lumped inventories from 5K - 50K sqft into 1 number. Reasoning could be the little inventory that spanned across these 4 sectors due to the Real Estate Market post pandemic</t>
        </r>
      </text>
    </comment>
  </commentList>
</comments>
</file>

<file path=xl/comments5.xml><?xml version="1.0" encoding="utf-8"?>
<comments xmlns="http://schemas.openxmlformats.org/spreadsheetml/2006/main">
  <authors>
    <author>Evan Condict</author>
    <author>Sundeep Bollipo</author>
    <author>Stan</author>
    <author>Real Estate Assistant</author>
  </authors>
  <commentList>
    <comment ref="B28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rFont val="Tahoma"/>
            <family val="2"/>
          </rPr>
          <t>calculated</t>
        </r>
      </text>
    </comment>
    <comment ref="C32" authorId="1">
      <text>
        <r>
          <rPr>
            <b/>
            <sz val="9"/>
            <rFont val="Tahoma"/>
            <family val="2"/>
          </rPr>
          <t>Tennsui:</t>
        </r>
        <r>
          <rPr>
            <sz val="9"/>
            <rFont val="Tahoma"/>
            <family val="2"/>
          </rPr>
          <t xml:space="preserve">
Calculated</t>
        </r>
      </text>
    </comment>
    <comment ref="D33" authorId="2">
      <text>
        <r>
          <rPr>
            <sz val="9"/>
            <rFont val="Tahoma"/>
            <family val="2"/>
          </rPr>
          <t>Weighted average of size-based rents weighted by percentage of inventory in each class.</t>
        </r>
      </text>
    </comment>
    <comment ref="C33" authorId="2">
      <text>
        <r>
          <rPr>
            <sz val="9"/>
            <rFont val="Tahoma"/>
            <family val="2"/>
          </rPr>
          <t xml:space="preserve">Calculated
</t>
        </r>
      </text>
    </comment>
    <comment ref="E41" authorId="3">
      <text>
        <r>
          <rPr>
            <b/>
            <sz val="9"/>
            <rFont val="Tahoma"/>
            <family val="2"/>
          </rPr>
          <t xml:space="preserve">Real Estate Assistant:
</t>
        </r>
        <r>
          <rPr>
            <sz val="9"/>
            <rFont val="Tahoma"/>
            <family val="2"/>
          </rPr>
          <t>The 2021 forecast lumped inventories from 5K - 50K sqft into 1 number. Reasoning could be the little inventory that spanned across these 4 sectors due to the Real Estate Market post pandemic</t>
        </r>
      </text>
    </comment>
  </commentList>
</comments>
</file>

<file path=xl/comments6.xml><?xml version="1.0" encoding="utf-8"?>
<comments xmlns="http://schemas.openxmlformats.org/spreadsheetml/2006/main">
  <authors>
    <author>Evan Condict</author>
    <author>Sundeep Bollipo</author>
    <author>Stan</author>
    <author>Real Estate Assistant</author>
  </authors>
  <commentList>
    <comment ref="B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C33" authorId="1">
      <text>
        <r>
          <rPr>
            <b/>
            <sz val="9"/>
            <rFont val="Tahoma"/>
            <family val="2"/>
          </rPr>
          <t>Tennsui:</t>
        </r>
        <r>
          <rPr>
            <sz val="9"/>
            <rFont val="Tahoma"/>
            <family val="2"/>
          </rPr>
          <t xml:space="preserve">
Calculated</t>
        </r>
      </text>
    </comment>
    <comment ref="D34" authorId="2">
      <text>
        <r>
          <rPr>
            <sz val="9"/>
            <rFont val="Tahoma"/>
            <family val="2"/>
          </rPr>
          <t>Weighted average of size-based rents weighted by percentage of inventory in each class.</t>
        </r>
      </text>
    </comment>
    <comment ref="C34" authorId="2">
      <text>
        <r>
          <rPr>
            <sz val="9"/>
            <rFont val="Tahoma"/>
            <family val="2"/>
          </rPr>
          <t xml:space="preserve">Calculated
</t>
        </r>
      </text>
    </comment>
    <comment ref="E42" authorId="3">
      <text>
        <r>
          <rPr>
            <b/>
            <sz val="9"/>
            <rFont val="Tahoma"/>
            <family val="2"/>
          </rPr>
          <t xml:space="preserve">Real Estate Assistant:
</t>
        </r>
        <r>
          <rPr>
            <sz val="9"/>
            <rFont val="Tahoma"/>
            <family val="2"/>
          </rPr>
          <t>The 2021 forecast lumped inventories from 5K - 50K sqft into 1 number. Reasoning could be the little inventory that spanned across these 4 sectors due to the Real Estate Market post pandemic</t>
        </r>
      </text>
    </comment>
  </commentList>
</comments>
</file>

<file path=xl/sharedStrings.xml><?xml version="1.0" encoding="utf-8"?>
<sst xmlns="http://schemas.openxmlformats.org/spreadsheetml/2006/main" count="229" uniqueCount="38">
  <si>
    <t>Overall</t>
  </si>
  <si>
    <t>Year</t>
  </si>
  <si>
    <t>Southwest</t>
  </si>
  <si>
    <t>Northwest</t>
  </si>
  <si>
    <t>Southeast</t>
  </si>
  <si>
    <t>Northeast</t>
  </si>
  <si>
    <t>Total</t>
  </si>
  <si>
    <t>Inventory</t>
  </si>
  <si>
    <t>Rent</t>
  </si>
  <si>
    <t>Up to 5,000 SF</t>
  </si>
  <si>
    <t>5,000 to 15,000 SF</t>
  </si>
  <si>
    <t>15,000 to 30,000 SF</t>
  </si>
  <si>
    <t>30,000 to 50,000 SF</t>
  </si>
  <si>
    <t>Over 50,000 SF</t>
  </si>
  <si>
    <t>Rental (lease) rates are weighted averages of quoted or asking rents and do not reflect rates actually paid for leased space.</t>
  </si>
  <si>
    <t>Industrial rates are quoted "gross"</t>
  </si>
  <si>
    <t>The Central Business District is defined as that area bounded by Seneca, Hydraulic, Kellog, and Murdock.</t>
  </si>
  <si>
    <t>The quadrant dividing lines are Broadway Avenue east and west, and Douglass Avenue north and south.</t>
  </si>
  <si>
    <t>Source:</t>
  </si>
  <si>
    <t>J.P. Weigand Annual Commercial Market Forecasts</t>
  </si>
  <si>
    <t>Website:</t>
  </si>
  <si>
    <t>www.weigand.com</t>
  </si>
  <si>
    <t>Entire Market</t>
  </si>
  <si>
    <t>Vacancy Rate</t>
  </si>
  <si>
    <t>Central Business District</t>
  </si>
  <si>
    <t>Notes:</t>
  </si>
  <si>
    <t>Prior to 2004, the rates were based on the class of the industrial properties, after 2004 rates are based on size (per square foot)</t>
  </si>
  <si>
    <t>Other discrepencies and calculated figures are noted in comments where appropriate.</t>
  </si>
  <si>
    <t>Inventory figures for 2008 were presented as percentages of the total inventory</t>
  </si>
  <si>
    <t xml:space="preserve">Notes:  </t>
  </si>
  <si>
    <t>Inventory figures for 2008 were presented as percentages of the total inventory.</t>
  </si>
  <si>
    <t>Up-to 5,000 sf</t>
  </si>
  <si>
    <t>5,000-15,000 sf</t>
  </si>
  <si>
    <t>15,000-30,000 sf</t>
  </si>
  <si>
    <t>30,000-50,000 sf</t>
  </si>
  <si>
    <t>Over 50,000 sf</t>
  </si>
  <si>
    <t>Up to 50,000 SF</t>
  </si>
  <si>
    <t>Significant inventory changes are due in part to a methodology change made in 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</si>
</sst>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dddd\,\ mmmm\ dd\,\ yyyy"/>
    <numFmt numFmtId="167" formatCode="[$-409]h:mm:ss\ AM/PM"/>
    <numFmt numFmtId="16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8" applyFont="1">
      <alignment/>
      <protection/>
    </xf>
    <xf numFmtId="3" fontId="2" fillId="33" borderId="0" xfId="58" applyNumberFormat="1" applyFont="1" applyFill="1" applyBorder="1" applyAlignment="1">
      <alignment/>
      <protection/>
    </xf>
    <xf numFmtId="3" fontId="2" fillId="33" borderId="0" xfId="58" applyNumberFormat="1" applyFont="1" applyFill="1" applyBorder="1">
      <alignment/>
      <protection/>
    </xf>
    <xf numFmtId="0" fontId="2" fillId="33" borderId="0" xfId="58" applyFont="1" applyFill="1" applyBorder="1">
      <alignment/>
      <protection/>
    </xf>
    <xf numFmtId="0" fontId="2" fillId="33" borderId="0" xfId="58" applyFont="1" applyFill="1">
      <alignment/>
      <protection/>
    </xf>
    <xf numFmtId="0" fontId="2" fillId="33" borderId="10" xfId="58" applyFont="1" applyFill="1" applyBorder="1">
      <alignment/>
      <protection/>
    </xf>
    <xf numFmtId="0" fontId="5" fillId="34" borderId="10" xfId="58" applyFont="1" applyFill="1" applyBorder="1" applyAlignment="1">
      <alignment horizontal="center"/>
      <protection/>
    </xf>
    <xf numFmtId="3" fontId="5" fillId="4" borderId="11" xfId="58" applyNumberFormat="1" applyFont="1" applyFill="1" applyBorder="1" applyAlignment="1">
      <alignment horizontal="center"/>
      <protection/>
    </xf>
    <xf numFmtId="3" fontId="5" fillId="4" borderId="11" xfId="58" applyNumberFormat="1" applyFont="1" applyFill="1" applyBorder="1" applyAlignment="1">
      <alignment horizontal="center" wrapText="1"/>
      <protection/>
    </xf>
    <xf numFmtId="3" fontId="5" fillId="4" borderId="12" xfId="58" applyNumberFormat="1" applyFont="1" applyFill="1" applyBorder="1" applyAlignment="1">
      <alignment horizontal="center"/>
      <protection/>
    </xf>
    <xf numFmtId="3" fontId="5" fillId="4" borderId="0" xfId="58" applyNumberFormat="1" applyFont="1" applyFill="1" applyBorder="1" applyAlignment="1">
      <alignment horizontal="center"/>
      <protection/>
    </xf>
    <xf numFmtId="3" fontId="5" fillId="4" borderId="0" xfId="58" applyNumberFormat="1" applyFont="1" applyFill="1" applyBorder="1" applyAlignment="1">
      <alignment horizontal="center" wrapText="1"/>
      <protection/>
    </xf>
    <xf numFmtId="0" fontId="2" fillId="34" borderId="12" xfId="58" applyFont="1" applyFill="1" applyBorder="1" applyAlignment="1">
      <alignment horizontal="center"/>
      <protection/>
    </xf>
    <xf numFmtId="3" fontId="2" fillId="4" borderId="0" xfId="58" applyNumberFormat="1" applyFont="1" applyFill="1" applyBorder="1" applyAlignment="1">
      <alignment horizontal="right"/>
      <protection/>
    </xf>
    <xf numFmtId="164" fontId="2" fillId="4" borderId="0" xfId="58" applyNumberFormat="1" applyFont="1" applyFill="1" applyBorder="1" applyAlignment="1">
      <alignment horizontal="right"/>
      <protection/>
    </xf>
    <xf numFmtId="2" fontId="2" fillId="4" borderId="12" xfId="58" applyNumberFormat="1" applyFont="1" applyFill="1" applyBorder="1" applyAlignment="1">
      <alignment horizontal="right"/>
      <protection/>
    </xf>
    <xf numFmtId="3" fontId="43" fillId="4" borderId="0" xfId="44" applyNumberFormat="1" applyFont="1" applyFill="1" applyBorder="1" applyAlignment="1">
      <alignment horizontal="right"/>
    </xf>
    <xf numFmtId="3" fontId="2" fillId="4" borderId="0" xfId="58" applyNumberFormat="1" applyFont="1" applyFill="1" applyBorder="1">
      <alignment/>
      <protection/>
    </xf>
    <xf numFmtId="4" fontId="2" fillId="4" borderId="12" xfId="58" applyNumberFormat="1" applyFont="1" applyFill="1" applyBorder="1">
      <alignment/>
      <protection/>
    </xf>
    <xf numFmtId="0" fontId="2" fillId="4" borderId="0" xfId="58" applyFont="1" applyFill="1" applyBorder="1">
      <alignment/>
      <protection/>
    </xf>
    <xf numFmtId="0" fontId="2" fillId="4" borderId="12" xfId="58" applyFont="1" applyFill="1" applyBorder="1">
      <alignment/>
      <protection/>
    </xf>
    <xf numFmtId="0" fontId="2" fillId="34" borderId="0" xfId="58" applyFont="1" applyFill="1">
      <alignment/>
      <protection/>
    </xf>
    <xf numFmtId="3" fontId="2" fillId="4" borderId="12" xfId="58" applyNumberFormat="1" applyFont="1" applyFill="1" applyBorder="1">
      <alignment/>
      <protection/>
    </xf>
    <xf numFmtId="2" fontId="2" fillId="4" borderId="0" xfId="58" applyNumberFormat="1" applyFont="1" applyFill="1" applyBorder="1" applyAlignment="1">
      <alignment horizontal="right"/>
      <protection/>
    </xf>
    <xf numFmtId="2" fontId="2" fillId="4" borderId="0" xfId="58" applyNumberFormat="1" applyFont="1" applyFill="1" applyBorder="1">
      <alignment/>
      <protection/>
    </xf>
    <xf numFmtId="2" fontId="2" fillId="4" borderId="12" xfId="58" applyNumberFormat="1" applyFont="1" applyFill="1" applyBorder="1">
      <alignment/>
      <protection/>
    </xf>
    <xf numFmtId="0" fontId="2" fillId="4" borderId="0" xfId="58" applyFont="1" applyFill="1" applyBorder="1" applyAlignment="1">
      <alignment horizontal="center"/>
      <protection/>
    </xf>
    <xf numFmtId="0" fontId="2" fillId="4" borderId="12" xfId="58" applyFont="1" applyFill="1" applyBorder="1" applyAlignment="1">
      <alignment horizontal="center"/>
      <protection/>
    </xf>
    <xf numFmtId="2" fontId="2" fillId="4" borderId="12" xfId="58" applyNumberFormat="1" applyFont="1" applyFill="1" applyBorder="1" applyAlignment="1">
      <alignment horizontal="center"/>
      <protection/>
    </xf>
    <xf numFmtId="3" fontId="2" fillId="33" borderId="13" xfId="58" applyNumberFormat="1" applyFont="1" applyFill="1" applyBorder="1" applyAlignment="1">
      <alignment/>
      <protection/>
    </xf>
    <xf numFmtId="3" fontId="2" fillId="33" borderId="14" xfId="58" applyNumberFormat="1" applyFont="1" applyFill="1" applyBorder="1" applyAlignment="1">
      <alignment/>
      <protection/>
    </xf>
    <xf numFmtId="3" fontId="2" fillId="33" borderId="14" xfId="58" applyNumberFormat="1" applyFont="1" applyFill="1" applyBorder="1">
      <alignment/>
      <protection/>
    </xf>
    <xf numFmtId="0" fontId="2" fillId="33" borderId="14" xfId="58" applyFont="1" applyFill="1" applyBorder="1">
      <alignment/>
      <protection/>
    </xf>
    <xf numFmtId="0" fontId="2" fillId="33" borderId="15" xfId="58" applyFont="1" applyFill="1" applyBorder="1">
      <alignment/>
      <protection/>
    </xf>
    <xf numFmtId="0" fontId="5" fillId="34" borderId="15" xfId="58" applyFont="1" applyFill="1" applyBorder="1" applyAlignment="1">
      <alignment horizontal="center"/>
      <protection/>
    </xf>
    <xf numFmtId="0" fontId="2" fillId="34" borderId="16" xfId="58" applyFont="1" applyFill="1" applyBorder="1" applyAlignment="1">
      <alignment horizontal="center"/>
      <protection/>
    </xf>
    <xf numFmtId="0" fontId="2" fillId="34" borderId="14" xfId="58" applyFont="1" applyFill="1" applyBorder="1" applyAlignment="1">
      <alignment horizontal="center"/>
      <protection/>
    </xf>
    <xf numFmtId="0" fontId="2" fillId="34" borderId="14" xfId="58" applyFont="1" applyFill="1" applyBorder="1">
      <alignment/>
      <protection/>
    </xf>
    <xf numFmtId="0" fontId="2" fillId="4" borderId="12" xfId="58" applyFont="1" applyFill="1" applyBorder="1" applyAlignment="1">
      <alignment horizontal="right"/>
      <protection/>
    </xf>
    <xf numFmtId="0" fontId="2" fillId="4" borderId="0" xfId="58" applyFont="1" applyFill="1" applyBorder="1" applyAlignment="1">
      <alignment horizontal="right"/>
      <protection/>
    </xf>
    <xf numFmtId="3" fontId="5" fillId="4" borderId="17" xfId="58" applyNumberFormat="1" applyFont="1" applyFill="1" applyBorder="1" applyAlignment="1">
      <alignment horizontal="center"/>
      <protection/>
    </xf>
    <xf numFmtId="3" fontId="5" fillId="4" borderId="18" xfId="58" applyNumberFormat="1" applyFont="1" applyFill="1" applyBorder="1" applyAlignment="1">
      <alignment horizontal="center"/>
      <protection/>
    </xf>
    <xf numFmtId="3" fontId="5" fillId="4" borderId="19" xfId="58" applyNumberFormat="1" applyFont="1" applyFill="1" applyBorder="1" applyAlignment="1">
      <alignment horizontal="center"/>
      <protection/>
    </xf>
    <xf numFmtId="0" fontId="5" fillId="4" borderId="18" xfId="58" applyFont="1" applyFill="1" applyBorder="1" applyAlignment="1">
      <alignment horizontal="center"/>
      <protection/>
    </xf>
    <xf numFmtId="0" fontId="5" fillId="4" borderId="19" xfId="58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0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6" sqref="B6"/>
    </sheetView>
  </sheetViews>
  <sheetFormatPr defaultColWidth="9.140625" defaultRowHeight="15" customHeight="1"/>
  <cols>
    <col min="1" max="1" width="8.7109375" style="22" customWidth="1"/>
    <col min="2" max="2" width="10.7109375" style="18" customWidth="1"/>
    <col min="3" max="3" width="8.7109375" style="18" customWidth="1"/>
    <col min="4" max="4" width="8.7109375" style="23" customWidth="1"/>
    <col min="5" max="5" width="10.7109375" style="18" customWidth="1"/>
    <col min="6" max="6" width="8.7109375" style="20" customWidth="1"/>
    <col min="7" max="7" width="8.7109375" style="21" customWidth="1"/>
    <col min="8" max="8" width="10.7109375" style="20" customWidth="1"/>
    <col min="9" max="9" width="8.7109375" style="20" customWidth="1"/>
    <col min="10" max="10" width="8.7109375" style="21" customWidth="1"/>
    <col min="11" max="11" width="10.7109375" style="20" customWidth="1"/>
    <col min="12" max="12" width="8.7109375" style="20" customWidth="1"/>
    <col min="13" max="13" width="8.7109375" style="21" customWidth="1"/>
    <col min="14" max="14" width="11.7109375" style="20" bestFit="1" customWidth="1"/>
    <col min="15" max="15" width="9.140625" style="20" customWidth="1"/>
    <col min="16" max="16" width="9.140625" style="21" customWidth="1"/>
    <col min="17" max="19" width="9.140625" style="20" customWidth="1"/>
    <col min="20" max="20" width="11.7109375" style="20" bestFit="1" customWidth="1"/>
    <col min="21" max="21" width="9.140625" style="20" customWidth="1"/>
    <col min="22" max="22" width="9.140625" style="21" customWidth="1"/>
    <col min="23" max="16384" width="9.140625" style="1" customWidth="1"/>
  </cols>
  <sheetData>
    <row r="1" spans="1:5" s="4" customFormat="1" ht="15" customHeight="1">
      <c r="A1" s="2" t="s">
        <v>18</v>
      </c>
      <c r="B1" s="3" t="s">
        <v>19</v>
      </c>
      <c r="C1" s="3"/>
      <c r="D1" s="3"/>
      <c r="E1" s="3"/>
    </row>
    <row r="2" spans="1:5" s="4" customFormat="1" ht="15" customHeight="1">
      <c r="A2" s="2" t="s">
        <v>20</v>
      </c>
      <c r="B2" s="3" t="s">
        <v>21</v>
      </c>
      <c r="C2" s="3"/>
      <c r="D2" s="3"/>
      <c r="E2" s="3"/>
    </row>
    <row r="3" spans="1:5" s="4" customFormat="1" ht="15" customHeight="1">
      <c r="A3" s="3" t="s">
        <v>25</v>
      </c>
      <c r="B3" s="3" t="s">
        <v>26</v>
      </c>
      <c r="C3" s="3"/>
      <c r="D3" s="3"/>
      <c r="E3" s="3"/>
    </row>
    <row r="4" spans="1:5" s="4" customFormat="1" ht="15" customHeight="1">
      <c r="A4" s="3"/>
      <c r="B4" s="4" t="s">
        <v>14</v>
      </c>
      <c r="C4" s="3"/>
      <c r="D4" s="3"/>
      <c r="E4" s="3"/>
    </row>
    <row r="5" spans="1:5" s="4" customFormat="1" ht="15" customHeight="1">
      <c r="A5" s="3"/>
      <c r="B5" s="3" t="s">
        <v>15</v>
      </c>
      <c r="C5" s="3"/>
      <c r="D5" s="3"/>
      <c r="E5" s="3"/>
    </row>
    <row r="6" spans="1:5" s="4" customFormat="1" ht="15" customHeight="1">
      <c r="A6" s="3"/>
      <c r="B6" s="3" t="s">
        <v>37</v>
      </c>
      <c r="C6" s="3"/>
      <c r="D6" s="3"/>
      <c r="E6" s="3"/>
    </row>
    <row r="7" spans="1:5" s="4" customFormat="1" ht="15" customHeight="1">
      <c r="A7" s="3"/>
      <c r="B7" s="4" t="s">
        <v>28</v>
      </c>
      <c r="C7" s="3"/>
      <c r="D7" s="3"/>
      <c r="E7" s="3"/>
    </row>
    <row r="8" spans="1:5" s="4" customFormat="1" ht="15" customHeight="1">
      <c r="A8" s="3"/>
      <c r="B8" s="4" t="s">
        <v>27</v>
      </c>
      <c r="C8" s="3"/>
      <c r="D8" s="3"/>
      <c r="E8" s="3"/>
    </row>
    <row r="9" spans="1:22" ht="15" customHeight="1">
      <c r="A9" s="5"/>
      <c r="B9" s="41" t="s">
        <v>22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3"/>
    </row>
    <row r="10" spans="1:22" ht="15" customHeight="1">
      <c r="A10" s="6"/>
      <c r="B10" s="44" t="s">
        <v>6</v>
      </c>
      <c r="C10" s="44"/>
      <c r="D10" s="45"/>
      <c r="E10" s="41" t="s">
        <v>9</v>
      </c>
      <c r="F10" s="42"/>
      <c r="G10" s="43"/>
      <c r="H10" s="41" t="s">
        <v>10</v>
      </c>
      <c r="I10" s="42"/>
      <c r="J10" s="43"/>
      <c r="K10" s="41" t="s">
        <v>11</v>
      </c>
      <c r="L10" s="42"/>
      <c r="M10" s="43"/>
      <c r="N10" s="41" t="s">
        <v>12</v>
      </c>
      <c r="O10" s="42"/>
      <c r="P10" s="43"/>
      <c r="Q10" s="41" t="s">
        <v>36</v>
      </c>
      <c r="R10" s="42"/>
      <c r="S10" s="43"/>
      <c r="T10" s="41" t="s">
        <v>13</v>
      </c>
      <c r="U10" s="42"/>
      <c r="V10" s="43"/>
    </row>
    <row r="11" spans="1:22" ht="30" customHeight="1">
      <c r="A11" s="7" t="s">
        <v>1</v>
      </c>
      <c r="B11" s="8" t="s">
        <v>7</v>
      </c>
      <c r="C11" s="9" t="s">
        <v>23</v>
      </c>
      <c r="D11" s="10" t="s">
        <v>8</v>
      </c>
      <c r="E11" s="11" t="s">
        <v>7</v>
      </c>
      <c r="F11" s="12" t="s">
        <v>23</v>
      </c>
      <c r="G11" s="10" t="s">
        <v>8</v>
      </c>
      <c r="H11" s="11" t="s">
        <v>7</v>
      </c>
      <c r="I11" s="12" t="s">
        <v>23</v>
      </c>
      <c r="J11" s="10" t="s">
        <v>8</v>
      </c>
      <c r="K11" s="11" t="s">
        <v>7</v>
      </c>
      <c r="L11" s="12" t="s">
        <v>23</v>
      </c>
      <c r="M11" s="10" t="s">
        <v>8</v>
      </c>
      <c r="N11" s="11" t="s">
        <v>7</v>
      </c>
      <c r="O11" s="12" t="s">
        <v>23</v>
      </c>
      <c r="P11" s="10" t="s">
        <v>8</v>
      </c>
      <c r="Q11" s="11" t="s">
        <v>7</v>
      </c>
      <c r="R11" s="12" t="s">
        <v>23</v>
      </c>
      <c r="S11" s="10" t="s">
        <v>8</v>
      </c>
      <c r="T11" s="11" t="s">
        <v>7</v>
      </c>
      <c r="U11" s="12" t="s">
        <v>23</v>
      </c>
      <c r="V11" s="10" t="s">
        <v>8</v>
      </c>
    </row>
    <row r="12" spans="1:19" ht="15" customHeight="1">
      <c r="A12" s="13">
        <v>1991</v>
      </c>
      <c r="B12" s="14">
        <v>5489072</v>
      </c>
      <c r="C12" s="24">
        <v>19.1</v>
      </c>
      <c r="D12" s="16">
        <v>2.22</v>
      </c>
      <c r="E12" s="14"/>
      <c r="F12" s="15"/>
      <c r="G12" s="16"/>
      <c r="H12" s="14"/>
      <c r="I12" s="15"/>
      <c r="J12" s="16"/>
      <c r="K12" s="14"/>
      <c r="L12" s="15"/>
      <c r="M12" s="16"/>
      <c r="S12" s="21"/>
    </row>
    <row r="13" spans="1:19" ht="15" customHeight="1">
      <c r="A13" s="13">
        <v>1992</v>
      </c>
      <c r="B13" s="14">
        <v>5670137</v>
      </c>
      <c r="C13" s="24">
        <v>14.8</v>
      </c>
      <c r="D13" s="16">
        <v>2.46</v>
      </c>
      <c r="E13" s="14"/>
      <c r="F13" s="15"/>
      <c r="G13" s="16"/>
      <c r="H13" s="14"/>
      <c r="I13" s="15"/>
      <c r="J13" s="16"/>
      <c r="K13" s="14"/>
      <c r="L13" s="15"/>
      <c r="M13" s="16"/>
      <c r="S13" s="21"/>
    </row>
    <row r="14" spans="1:19" ht="15" customHeight="1">
      <c r="A14" s="13">
        <v>1993</v>
      </c>
      <c r="B14" s="14">
        <v>5800000</v>
      </c>
      <c r="C14" s="24">
        <v>15.1</v>
      </c>
      <c r="D14" s="16">
        <v>2.26</v>
      </c>
      <c r="E14" s="14"/>
      <c r="F14" s="15"/>
      <c r="G14" s="16"/>
      <c r="H14" s="14"/>
      <c r="I14" s="15"/>
      <c r="J14" s="16"/>
      <c r="K14" s="14"/>
      <c r="L14" s="15"/>
      <c r="M14" s="16"/>
      <c r="S14" s="21"/>
    </row>
    <row r="15" spans="1:19" ht="15" customHeight="1">
      <c r="A15" s="13">
        <v>1994</v>
      </c>
      <c r="B15" s="14">
        <v>5876505</v>
      </c>
      <c r="C15" s="24">
        <v>8.9</v>
      </c>
      <c r="D15" s="16">
        <v>2.14</v>
      </c>
      <c r="E15" s="14"/>
      <c r="F15" s="15"/>
      <c r="G15" s="16"/>
      <c r="H15" s="14"/>
      <c r="I15" s="15"/>
      <c r="J15" s="16"/>
      <c r="K15" s="14"/>
      <c r="L15" s="15"/>
      <c r="M15" s="16"/>
      <c r="S15" s="21"/>
    </row>
    <row r="16" spans="1:19" ht="15" customHeight="1">
      <c r="A16" s="13">
        <v>1995</v>
      </c>
      <c r="B16" s="14">
        <v>5679585</v>
      </c>
      <c r="C16" s="24">
        <v>7.6</v>
      </c>
      <c r="D16" s="16">
        <v>2.1</v>
      </c>
      <c r="E16" s="14"/>
      <c r="F16" s="15"/>
      <c r="G16" s="16"/>
      <c r="H16" s="14"/>
      <c r="I16" s="15"/>
      <c r="J16" s="16"/>
      <c r="K16" s="14"/>
      <c r="L16" s="15"/>
      <c r="M16" s="16"/>
      <c r="S16" s="21"/>
    </row>
    <row r="17" spans="1:19" ht="15" customHeight="1">
      <c r="A17" s="13">
        <v>1996</v>
      </c>
      <c r="B17" s="14">
        <v>6090459</v>
      </c>
      <c r="C17" s="24">
        <v>7.6</v>
      </c>
      <c r="D17" s="16">
        <v>2.3</v>
      </c>
      <c r="E17" s="14"/>
      <c r="F17" s="15"/>
      <c r="G17" s="16"/>
      <c r="H17" s="14"/>
      <c r="I17" s="15"/>
      <c r="J17" s="16"/>
      <c r="K17" s="14"/>
      <c r="L17" s="15"/>
      <c r="M17" s="16"/>
      <c r="S17" s="21"/>
    </row>
    <row r="18" spans="1:19" ht="15" customHeight="1">
      <c r="A18" s="13">
        <v>1997</v>
      </c>
      <c r="B18" s="14">
        <v>6382454</v>
      </c>
      <c r="C18" s="24">
        <v>10</v>
      </c>
      <c r="D18" s="16">
        <v>3.09</v>
      </c>
      <c r="E18" s="14"/>
      <c r="F18" s="15"/>
      <c r="G18" s="16"/>
      <c r="H18" s="14"/>
      <c r="I18" s="15"/>
      <c r="J18" s="16"/>
      <c r="K18" s="14"/>
      <c r="L18" s="15"/>
      <c r="M18" s="16"/>
      <c r="S18" s="21"/>
    </row>
    <row r="19" spans="1:19" ht="15" customHeight="1">
      <c r="A19" s="13">
        <v>1998</v>
      </c>
      <c r="B19" s="14">
        <v>7014127</v>
      </c>
      <c r="C19" s="24">
        <v>11.3</v>
      </c>
      <c r="D19" s="16">
        <v>3.34</v>
      </c>
      <c r="E19" s="14"/>
      <c r="F19" s="15"/>
      <c r="G19" s="16"/>
      <c r="H19" s="14"/>
      <c r="I19" s="15"/>
      <c r="J19" s="16"/>
      <c r="K19" s="14"/>
      <c r="L19" s="15"/>
      <c r="M19" s="16"/>
      <c r="S19" s="21"/>
    </row>
    <row r="20" spans="1:19" ht="15" customHeight="1">
      <c r="A20" s="13">
        <v>1999</v>
      </c>
      <c r="B20" s="14">
        <v>7202133</v>
      </c>
      <c r="C20" s="24">
        <v>8.2</v>
      </c>
      <c r="D20" s="16">
        <v>3.36</v>
      </c>
      <c r="E20" s="14"/>
      <c r="F20" s="15"/>
      <c r="G20" s="16"/>
      <c r="H20" s="14"/>
      <c r="I20" s="15"/>
      <c r="J20" s="16"/>
      <c r="K20" s="14"/>
      <c r="L20" s="15"/>
      <c r="M20" s="16"/>
      <c r="S20" s="21"/>
    </row>
    <row r="21" spans="1:19" ht="15" customHeight="1">
      <c r="A21" s="13">
        <v>2000</v>
      </c>
      <c r="B21" s="14">
        <v>8427788</v>
      </c>
      <c r="C21" s="24">
        <v>6.1</v>
      </c>
      <c r="D21" s="16">
        <v>3.46</v>
      </c>
      <c r="E21" s="14"/>
      <c r="F21" s="15"/>
      <c r="G21" s="16"/>
      <c r="H21" s="14"/>
      <c r="I21" s="15"/>
      <c r="J21" s="16"/>
      <c r="K21" s="14"/>
      <c r="L21" s="15"/>
      <c r="M21" s="16"/>
      <c r="S21" s="21"/>
    </row>
    <row r="22" spans="1:19" ht="15" customHeight="1">
      <c r="A22" s="13">
        <v>2001</v>
      </c>
      <c r="B22" s="14">
        <v>8692728</v>
      </c>
      <c r="C22" s="24">
        <v>12.3</v>
      </c>
      <c r="D22" s="16">
        <v>3.55</v>
      </c>
      <c r="E22" s="14"/>
      <c r="F22" s="15"/>
      <c r="G22" s="16"/>
      <c r="H22" s="14"/>
      <c r="I22" s="15"/>
      <c r="J22" s="16"/>
      <c r="K22" s="14"/>
      <c r="L22" s="15"/>
      <c r="M22" s="16"/>
      <c r="S22" s="21"/>
    </row>
    <row r="23" spans="1:19" ht="15" customHeight="1">
      <c r="A23" s="13">
        <v>2002</v>
      </c>
      <c r="B23" s="14">
        <v>8944789</v>
      </c>
      <c r="C23" s="24">
        <v>15.4</v>
      </c>
      <c r="D23" s="16">
        <v>3.24</v>
      </c>
      <c r="E23" s="14"/>
      <c r="F23" s="15"/>
      <c r="G23" s="16"/>
      <c r="H23" s="14"/>
      <c r="I23" s="15"/>
      <c r="J23" s="16"/>
      <c r="K23" s="14"/>
      <c r="L23" s="15"/>
      <c r="M23" s="16"/>
      <c r="S23" s="21"/>
    </row>
    <row r="24" spans="1:19" ht="15" customHeight="1">
      <c r="A24" s="13">
        <v>2003</v>
      </c>
      <c r="B24" s="14"/>
      <c r="C24" s="24">
        <v>28.3</v>
      </c>
      <c r="D24" s="16">
        <v>3.2</v>
      </c>
      <c r="E24" s="14"/>
      <c r="F24" s="15"/>
      <c r="G24" s="16"/>
      <c r="H24" s="14"/>
      <c r="I24" s="15"/>
      <c r="J24" s="16"/>
      <c r="K24" s="14"/>
      <c r="L24" s="15"/>
      <c r="M24" s="16"/>
      <c r="S24" s="21"/>
    </row>
    <row r="25" spans="1:22" ht="15" customHeight="1">
      <c r="A25" s="13">
        <v>2004</v>
      </c>
      <c r="B25" s="14"/>
      <c r="C25" s="24">
        <v>25.3</v>
      </c>
      <c r="D25" s="16">
        <v>3.21</v>
      </c>
      <c r="E25" s="14"/>
      <c r="F25" s="24">
        <v>29.8</v>
      </c>
      <c r="G25" s="16">
        <v>4.68</v>
      </c>
      <c r="H25" s="14"/>
      <c r="I25" s="24">
        <v>25.3</v>
      </c>
      <c r="J25" s="16">
        <v>3.29</v>
      </c>
      <c r="K25" s="14"/>
      <c r="L25" s="24">
        <v>14.5</v>
      </c>
      <c r="M25" s="16">
        <v>3.99</v>
      </c>
      <c r="O25" s="25">
        <v>32</v>
      </c>
      <c r="P25" s="21">
        <v>3.25</v>
      </c>
      <c r="R25" s="25"/>
      <c r="S25" s="21"/>
      <c r="U25" s="25">
        <v>27.1</v>
      </c>
      <c r="V25" s="21">
        <v>2.97</v>
      </c>
    </row>
    <row r="26" spans="1:22" ht="15" customHeight="1">
      <c r="A26" s="13">
        <v>2005</v>
      </c>
      <c r="B26" s="14">
        <v>9392859</v>
      </c>
      <c r="C26" s="24">
        <v>16.6</v>
      </c>
      <c r="D26" s="16">
        <v>4.1</v>
      </c>
      <c r="E26" s="14"/>
      <c r="F26" s="24">
        <v>26.4</v>
      </c>
      <c r="G26" s="16">
        <v>4.64</v>
      </c>
      <c r="H26" s="14"/>
      <c r="I26" s="24">
        <v>21.5</v>
      </c>
      <c r="J26" s="16">
        <v>3.98</v>
      </c>
      <c r="K26" s="14"/>
      <c r="L26" s="24">
        <v>17.7</v>
      </c>
      <c r="M26" s="16">
        <v>4.54</v>
      </c>
      <c r="O26" s="25">
        <v>24.9</v>
      </c>
      <c r="P26" s="21">
        <v>4.16</v>
      </c>
      <c r="R26" s="25"/>
      <c r="S26" s="21"/>
      <c r="U26" s="25">
        <v>11</v>
      </c>
      <c r="V26" s="21">
        <v>3.85</v>
      </c>
    </row>
    <row r="27" spans="1:22" ht="15" customHeight="1">
      <c r="A27" s="13">
        <v>2006</v>
      </c>
      <c r="B27" s="14">
        <v>9354597</v>
      </c>
      <c r="C27" s="24">
        <v>10.2</v>
      </c>
      <c r="D27" s="16">
        <v>4.13</v>
      </c>
      <c r="E27" s="14"/>
      <c r="F27" s="24">
        <v>31.4</v>
      </c>
      <c r="G27" s="16">
        <v>5.63</v>
      </c>
      <c r="H27" s="14"/>
      <c r="I27" s="24">
        <v>16.2</v>
      </c>
      <c r="J27" s="16">
        <v>4.1</v>
      </c>
      <c r="K27" s="14"/>
      <c r="L27" s="24">
        <v>7.9</v>
      </c>
      <c r="M27" s="16">
        <v>5.29</v>
      </c>
      <c r="O27" s="25">
        <v>19</v>
      </c>
      <c r="P27" s="21">
        <v>4.48</v>
      </c>
      <c r="R27" s="25"/>
      <c r="S27" s="21"/>
      <c r="U27" s="25">
        <v>5</v>
      </c>
      <c r="V27" s="21">
        <v>3.58</v>
      </c>
    </row>
    <row r="28" spans="1:22" ht="15" customHeight="1">
      <c r="A28" s="13">
        <v>2007</v>
      </c>
      <c r="B28" s="14"/>
      <c r="C28" s="24">
        <v>6.7</v>
      </c>
      <c r="D28" s="16">
        <v>4.86</v>
      </c>
      <c r="E28" s="14"/>
      <c r="F28" s="24">
        <v>22.2</v>
      </c>
      <c r="G28" s="16">
        <v>5.68</v>
      </c>
      <c r="H28" s="14"/>
      <c r="I28" s="24">
        <v>10.9</v>
      </c>
      <c r="J28" s="16">
        <v>5.11</v>
      </c>
      <c r="K28" s="14"/>
      <c r="L28" s="24">
        <v>10</v>
      </c>
      <c r="M28" s="16">
        <v>4.62</v>
      </c>
      <c r="O28" s="25">
        <v>13.4</v>
      </c>
      <c r="P28" s="21">
        <v>4.74</v>
      </c>
      <c r="R28" s="25"/>
      <c r="S28" s="21"/>
      <c r="U28" s="25">
        <v>1.6</v>
      </c>
      <c r="V28" s="21">
        <v>4.05</v>
      </c>
    </row>
    <row r="29" spans="1:22" ht="15" customHeight="1">
      <c r="A29" s="13">
        <v>2008</v>
      </c>
      <c r="B29" s="17">
        <v>9876618</v>
      </c>
      <c r="C29" s="24">
        <v>9.9</v>
      </c>
      <c r="D29" s="16">
        <v>4.97</v>
      </c>
      <c r="E29" s="14">
        <f>0.018*B29</f>
        <v>177779.12399999998</v>
      </c>
      <c r="F29" s="24">
        <v>16.6</v>
      </c>
      <c r="G29" s="16">
        <v>5.95</v>
      </c>
      <c r="H29" s="14">
        <f>0.203*B29</f>
        <v>2004953.4540000001</v>
      </c>
      <c r="I29" s="24">
        <v>9.2</v>
      </c>
      <c r="J29" s="16">
        <v>4.78</v>
      </c>
      <c r="K29" s="14">
        <f>0.179*B29</f>
        <v>1767914.622</v>
      </c>
      <c r="L29" s="24">
        <v>11.7</v>
      </c>
      <c r="M29" s="16">
        <v>5.25</v>
      </c>
      <c r="N29" s="18">
        <f>0.132*B29</f>
        <v>1303713.5760000001</v>
      </c>
      <c r="O29" s="25">
        <v>21.1</v>
      </c>
      <c r="P29" s="21">
        <v>6.02</v>
      </c>
      <c r="Q29" s="18"/>
      <c r="R29" s="25"/>
      <c r="S29" s="21"/>
      <c r="T29" s="18">
        <f>0.468*B29</f>
        <v>4622257.224</v>
      </c>
      <c r="U29" s="25">
        <v>6.1</v>
      </c>
      <c r="V29" s="21">
        <v>3.83</v>
      </c>
    </row>
    <row r="30" spans="1:22" ht="15" customHeight="1">
      <c r="A30" s="13">
        <v>2009</v>
      </c>
      <c r="B30" s="14">
        <v>10535995</v>
      </c>
      <c r="C30" s="24">
        <v>21.5</v>
      </c>
      <c r="D30" s="16">
        <v>3.99</v>
      </c>
      <c r="E30" s="14">
        <v>245297</v>
      </c>
      <c r="F30" s="24">
        <v>29.4</v>
      </c>
      <c r="G30" s="16">
        <v>5.34</v>
      </c>
      <c r="H30" s="14">
        <v>1860641</v>
      </c>
      <c r="I30" s="24">
        <v>16.3</v>
      </c>
      <c r="J30" s="16">
        <v>4.4</v>
      </c>
      <c r="K30" s="14">
        <v>1869068</v>
      </c>
      <c r="L30" s="24">
        <v>19.5</v>
      </c>
      <c r="M30" s="16">
        <v>4.02</v>
      </c>
      <c r="N30" s="18">
        <v>1503445</v>
      </c>
      <c r="O30" s="25">
        <v>27.7</v>
      </c>
      <c r="P30" s="21">
        <v>5.12</v>
      </c>
      <c r="Q30" s="18"/>
      <c r="R30" s="25"/>
      <c r="S30" s="21"/>
      <c r="T30" s="18">
        <v>5057544</v>
      </c>
      <c r="U30" s="25">
        <v>19.3</v>
      </c>
      <c r="V30" s="21">
        <v>3.35</v>
      </c>
    </row>
    <row r="31" spans="1:22" ht="15" customHeight="1">
      <c r="A31" s="13">
        <v>2010</v>
      </c>
      <c r="B31" s="14">
        <v>9325823</v>
      </c>
      <c r="C31" s="24">
        <v>22.5</v>
      </c>
      <c r="D31" s="16">
        <v>4.03</v>
      </c>
      <c r="E31" s="14">
        <v>286353</v>
      </c>
      <c r="F31" s="24">
        <v>20.6</v>
      </c>
      <c r="G31" s="16">
        <v>5.28</v>
      </c>
      <c r="H31" s="14">
        <v>1769087</v>
      </c>
      <c r="I31" s="24">
        <v>15.3</v>
      </c>
      <c r="J31" s="16">
        <v>5.08</v>
      </c>
      <c r="K31" s="14">
        <v>1867692</v>
      </c>
      <c r="L31" s="24">
        <v>17.1</v>
      </c>
      <c r="M31" s="16">
        <v>4.26</v>
      </c>
      <c r="N31" s="18">
        <v>1260245</v>
      </c>
      <c r="O31" s="25">
        <v>23</v>
      </c>
      <c r="P31" s="21">
        <v>4.33</v>
      </c>
      <c r="Q31" s="18"/>
      <c r="R31" s="25"/>
      <c r="S31" s="21"/>
      <c r="T31" s="18">
        <v>4142446</v>
      </c>
      <c r="U31" s="25">
        <v>27.9</v>
      </c>
      <c r="V31" s="21">
        <v>4.03</v>
      </c>
    </row>
    <row r="32" spans="1:22" ht="15" customHeight="1">
      <c r="A32" s="13">
        <v>2011</v>
      </c>
      <c r="B32" s="14">
        <v>9897180</v>
      </c>
      <c r="C32" s="24">
        <v>20.5</v>
      </c>
      <c r="D32" s="16">
        <v>3.99</v>
      </c>
      <c r="E32" s="14">
        <v>297190</v>
      </c>
      <c r="F32" s="24">
        <v>15.1</v>
      </c>
      <c r="G32" s="16">
        <v>5.35</v>
      </c>
      <c r="H32" s="14">
        <v>1688411</v>
      </c>
      <c r="I32" s="24">
        <v>16.4</v>
      </c>
      <c r="J32" s="16">
        <v>5.05</v>
      </c>
      <c r="K32" s="14">
        <v>1803898</v>
      </c>
      <c r="L32" s="24">
        <v>17</v>
      </c>
      <c r="M32" s="16">
        <v>3.94</v>
      </c>
      <c r="N32" s="18">
        <v>1359299</v>
      </c>
      <c r="O32" s="25">
        <v>20.2</v>
      </c>
      <c r="P32" s="21">
        <v>4.55</v>
      </c>
      <c r="Q32" s="18"/>
      <c r="R32" s="25"/>
      <c r="S32" s="21"/>
      <c r="T32" s="18">
        <v>4748382</v>
      </c>
      <c r="U32" s="25">
        <v>23.7</v>
      </c>
      <c r="V32" s="21">
        <v>3.54</v>
      </c>
    </row>
    <row r="33" spans="1:22" ht="15" customHeight="1">
      <c r="A33" s="13">
        <v>2012</v>
      </c>
      <c r="B33" s="14">
        <v>9745536</v>
      </c>
      <c r="C33" s="24">
        <v>19.5</v>
      </c>
      <c r="D33" s="16">
        <v>3.97</v>
      </c>
      <c r="E33" s="14">
        <v>274066</v>
      </c>
      <c r="F33" s="24">
        <v>15.8</v>
      </c>
      <c r="G33" s="16">
        <v>5.66</v>
      </c>
      <c r="H33" s="14">
        <v>1636043</v>
      </c>
      <c r="I33" s="24">
        <v>10.1</v>
      </c>
      <c r="J33" s="16">
        <v>5.52</v>
      </c>
      <c r="K33" s="14">
        <v>1796838</v>
      </c>
      <c r="L33" s="24">
        <v>19.4</v>
      </c>
      <c r="M33" s="16">
        <v>4.53</v>
      </c>
      <c r="N33" s="18">
        <v>1427629</v>
      </c>
      <c r="O33" s="25">
        <v>24.9</v>
      </c>
      <c r="P33" s="21">
        <v>4.66</v>
      </c>
      <c r="Q33" s="18"/>
      <c r="R33" s="25"/>
      <c r="S33" s="21"/>
      <c r="T33" s="18">
        <v>4610960</v>
      </c>
      <c r="U33" s="25">
        <v>21.3</v>
      </c>
      <c r="V33" s="21">
        <v>3.19</v>
      </c>
    </row>
    <row r="34" spans="1:22" ht="15" customHeight="1">
      <c r="A34" s="13">
        <v>2013</v>
      </c>
      <c r="B34" s="14">
        <f>T34+N34+K34+H34+E34</f>
        <v>10141581</v>
      </c>
      <c r="C34" s="24">
        <f>(E34*F34+H34*I34+K34*L34+N34*O34+T34*U34)/B34</f>
        <v>18.564408655810176</v>
      </c>
      <c r="D34" s="16">
        <v>4.03</v>
      </c>
      <c r="E34" s="14">
        <v>260250</v>
      </c>
      <c r="F34" s="24">
        <v>18.9</v>
      </c>
      <c r="G34" s="16">
        <v>5.64</v>
      </c>
      <c r="H34" s="14">
        <v>1648121</v>
      </c>
      <c r="I34" s="24">
        <v>11.6</v>
      </c>
      <c r="J34" s="16">
        <v>5.46</v>
      </c>
      <c r="K34" s="14">
        <v>1879112</v>
      </c>
      <c r="L34" s="24">
        <v>19.9</v>
      </c>
      <c r="M34" s="16">
        <v>4.58</v>
      </c>
      <c r="N34" s="18">
        <v>1402717</v>
      </c>
      <c r="O34" s="25">
        <v>28.3</v>
      </c>
      <c r="P34" s="21">
        <v>3.82</v>
      </c>
      <c r="Q34" s="18"/>
      <c r="R34" s="25"/>
      <c r="S34" s="21"/>
      <c r="T34" s="18">
        <v>4951381</v>
      </c>
      <c r="U34" s="25">
        <v>17.6</v>
      </c>
      <c r="V34" s="21">
        <v>3.89</v>
      </c>
    </row>
    <row r="35" spans="1:22" ht="15" customHeight="1">
      <c r="A35" s="13">
        <v>2014</v>
      </c>
      <c r="B35" s="14">
        <f>T35+N35+K35+H35+E35</f>
        <v>10422546</v>
      </c>
      <c r="C35" s="24">
        <f>(E35*F35+H35*I35+K35*L35+N35*O35+T35*U35)/B35</f>
        <v>17.044765060283737</v>
      </c>
      <c r="D35" s="16">
        <f>(E35*G35+H35*J35+K35*M35+N35*P35+T35*V35)/B35</f>
        <v>3.95514216967716</v>
      </c>
      <c r="E35" s="14">
        <v>182041</v>
      </c>
      <c r="F35" s="24">
        <v>10</v>
      </c>
      <c r="G35" s="16">
        <v>6.09</v>
      </c>
      <c r="H35" s="14">
        <v>1759619</v>
      </c>
      <c r="I35" s="24">
        <v>10.4</v>
      </c>
      <c r="J35" s="16">
        <v>4.91</v>
      </c>
      <c r="K35" s="14">
        <v>1980303</v>
      </c>
      <c r="L35" s="24">
        <v>26.7</v>
      </c>
      <c r="M35" s="16">
        <v>4.06</v>
      </c>
      <c r="N35" s="18">
        <v>1621749</v>
      </c>
      <c r="O35" s="25">
        <v>17</v>
      </c>
      <c r="P35" s="21">
        <v>3.68</v>
      </c>
      <c r="Q35" s="18"/>
      <c r="R35" s="25"/>
      <c r="S35" s="21"/>
      <c r="T35" s="18">
        <v>4878834</v>
      </c>
      <c r="U35" s="25">
        <v>15.8</v>
      </c>
      <c r="V35" s="21">
        <v>3.58</v>
      </c>
    </row>
    <row r="36" spans="1:22" ht="15" customHeight="1">
      <c r="A36" s="13">
        <v>2015</v>
      </c>
      <c r="B36" s="18">
        <f>T36+N36+K36+H36+E36</f>
        <v>10323320</v>
      </c>
      <c r="C36" s="25">
        <f>(E36*F36+H36*I36+K36*L36+N36*O36+T36*U36)/B36</f>
        <v>14.735720782655191</v>
      </c>
      <c r="D36" s="19">
        <f>(E36*G36+H36*J36+K36*M36+N36*P36+T36*V36)/B36</f>
        <v>4.304971327053699</v>
      </c>
      <c r="E36" s="18">
        <v>209465</v>
      </c>
      <c r="F36" s="25">
        <v>12.28</v>
      </c>
      <c r="G36" s="21">
        <v>5.42</v>
      </c>
      <c r="H36" s="18">
        <v>1833696</v>
      </c>
      <c r="I36" s="25">
        <v>10.85</v>
      </c>
      <c r="J36" s="21">
        <v>5.05</v>
      </c>
      <c r="K36" s="18">
        <v>1873012</v>
      </c>
      <c r="L36" s="25">
        <v>12.84</v>
      </c>
      <c r="M36" s="21">
        <v>4.31</v>
      </c>
      <c r="N36" s="18">
        <v>1667068</v>
      </c>
      <c r="O36" s="25">
        <v>18.28</v>
      </c>
      <c r="P36" s="21">
        <v>4.15</v>
      </c>
      <c r="Q36" s="18"/>
      <c r="R36" s="25"/>
      <c r="S36" s="21"/>
      <c r="T36" s="18">
        <v>4740079</v>
      </c>
      <c r="U36" s="25">
        <v>15.85</v>
      </c>
      <c r="V36" s="21">
        <v>4.02</v>
      </c>
    </row>
    <row r="37" spans="1:22" ht="15" customHeight="1">
      <c r="A37" s="13">
        <v>2016</v>
      </c>
      <c r="B37" s="18">
        <v>10655326</v>
      </c>
      <c r="C37" s="25">
        <v>16.01</v>
      </c>
      <c r="D37" s="19">
        <v>4.38</v>
      </c>
      <c r="E37" s="18">
        <v>216100</v>
      </c>
      <c r="F37" s="25">
        <v>7.15</v>
      </c>
      <c r="G37" s="21">
        <v>5.16</v>
      </c>
      <c r="H37" s="18">
        <v>1927890</v>
      </c>
      <c r="I37" s="25">
        <v>9.74</v>
      </c>
      <c r="J37" s="21">
        <v>4.87</v>
      </c>
      <c r="K37" s="18">
        <v>1987428</v>
      </c>
      <c r="L37" s="25">
        <v>17.45</v>
      </c>
      <c r="M37" s="21">
        <v>4.01</v>
      </c>
      <c r="N37" s="18">
        <v>1570808</v>
      </c>
      <c r="O37" s="25">
        <v>18.22</v>
      </c>
      <c r="P37" s="21">
        <v>4.49</v>
      </c>
      <c r="Q37" s="18"/>
      <c r="R37" s="25"/>
      <c r="S37" s="21"/>
      <c r="T37" s="18">
        <v>4953100</v>
      </c>
      <c r="U37" s="25">
        <v>17.55</v>
      </c>
      <c r="V37" s="21">
        <v>4.38</v>
      </c>
    </row>
    <row r="38" spans="1:22" ht="15" customHeight="1">
      <c r="A38" s="13">
        <v>2017</v>
      </c>
      <c r="B38" s="18">
        <v>11203901</v>
      </c>
      <c r="C38" s="25">
        <v>11.44</v>
      </c>
      <c r="D38" s="19">
        <v>4.58</v>
      </c>
      <c r="E38" s="18">
        <v>217182</v>
      </c>
      <c r="F38" s="25">
        <v>20.43</v>
      </c>
      <c r="G38" s="21">
        <v>5.39</v>
      </c>
      <c r="H38" s="18">
        <v>1998143</v>
      </c>
      <c r="I38" s="25">
        <v>9.84</v>
      </c>
      <c r="J38" s="21">
        <v>5.52</v>
      </c>
      <c r="K38" s="18">
        <v>1994885</v>
      </c>
      <c r="L38" s="25">
        <v>12.32</v>
      </c>
      <c r="M38" s="21">
        <v>4.71</v>
      </c>
      <c r="N38" s="18">
        <v>1691172</v>
      </c>
      <c r="O38" s="25">
        <v>21.56</v>
      </c>
      <c r="P38" s="21">
        <v>4.93</v>
      </c>
      <c r="Q38" s="18"/>
      <c r="R38" s="25"/>
      <c r="S38" s="21"/>
      <c r="T38" s="18">
        <v>5302519</v>
      </c>
      <c r="U38" s="25">
        <v>8.11</v>
      </c>
      <c r="V38" s="26">
        <v>3.7</v>
      </c>
    </row>
    <row r="39" spans="1:22" ht="15" customHeight="1">
      <c r="A39" s="13">
        <v>2018</v>
      </c>
      <c r="B39" s="18">
        <v>12269058</v>
      </c>
      <c r="C39" s="25">
        <v>10.08</v>
      </c>
      <c r="D39" s="19">
        <v>4.17</v>
      </c>
      <c r="E39" s="18">
        <v>230366</v>
      </c>
      <c r="F39" s="25">
        <v>18.04</v>
      </c>
      <c r="G39" s="21">
        <v>5.47</v>
      </c>
      <c r="H39" s="18">
        <v>2221724</v>
      </c>
      <c r="I39" s="25">
        <v>9.4</v>
      </c>
      <c r="J39" s="21">
        <v>4.63</v>
      </c>
      <c r="K39" s="18">
        <v>2030111</v>
      </c>
      <c r="L39" s="25">
        <v>9.39</v>
      </c>
      <c r="M39" s="21">
        <v>4.52</v>
      </c>
      <c r="N39" s="18">
        <v>1653304</v>
      </c>
      <c r="O39" s="25">
        <v>16.28</v>
      </c>
      <c r="P39" s="21">
        <v>4.09</v>
      </c>
      <c r="Q39" s="18"/>
      <c r="R39" s="25"/>
      <c r="S39" s="21"/>
      <c r="T39" s="18">
        <v>6133583</v>
      </c>
      <c r="U39" s="25">
        <v>8.59</v>
      </c>
      <c r="V39" s="26">
        <v>3.63</v>
      </c>
    </row>
    <row r="40" spans="1:22" ht="15" customHeight="1">
      <c r="A40" s="13">
        <v>2019</v>
      </c>
      <c r="B40" s="18">
        <v>13209535</v>
      </c>
      <c r="C40" s="25">
        <v>10.44</v>
      </c>
      <c r="D40" s="19">
        <v>4.7</v>
      </c>
      <c r="E40" s="18">
        <v>266964</v>
      </c>
      <c r="F40" s="25">
        <v>17.81</v>
      </c>
      <c r="G40" s="21">
        <v>6.21</v>
      </c>
      <c r="H40" s="18">
        <v>2267473</v>
      </c>
      <c r="I40" s="25">
        <v>14.44</v>
      </c>
      <c r="J40" s="21">
        <v>4.97</v>
      </c>
      <c r="K40" s="18">
        <v>2200607</v>
      </c>
      <c r="L40" s="25">
        <v>14.33</v>
      </c>
      <c r="M40" s="21">
        <v>4.41</v>
      </c>
      <c r="N40" s="18">
        <v>1678491</v>
      </c>
      <c r="O40" s="25">
        <v>10.33</v>
      </c>
      <c r="P40" s="21">
        <v>5.14</v>
      </c>
      <c r="Q40" s="18"/>
      <c r="R40" s="25"/>
      <c r="S40" s="21"/>
      <c r="T40" s="18">
        <v>5963910</v>
      </c>
      <c r="U40" s="25">
        <v>8.64</v>
      </c>
      <c r="V40" s="26">
        <v>4.22</v>
      </c>
    </row>
    <row r="41" spans="1:22" ht="15" customHeight="1">
      <c r="A41" s="13">
        <v>2020</v>
      </c>
      <c r="B41" s="18">
        <v>14159398</v>
      </c>
      <c r="C41" s="25">
        <v>10.57</v>
      </c>
      <c r="D41" s="19">
        <v>4.31</v>
      </c>
      <c r="E41" s="18">
        <v>317006</v>
      </c>
      <c r="F41" s="25">
        <v>16.6</v>
      </c>
      <c r="G41" s="21">
        <v>5.7</v>
      </c>
      <c r="H41" s="18">
        <v>2319370</v>
      </c>
      <c r="I41" s="25">
        <v>22.17</v>
      </c>
      <c r="J41" s="21">
        <v>5.78</v>
      </c>
      <c r="K41" s="18">
        <v>2499682</v>
      </c>
      <c r="L41" s="25">
        <v>20.77</v>
      </c>
      <c r="M41" s="21">
        <v>5.46</v>
      </c>
      <c r="N41" s="18">
        <v>2015444</v>
      </c>
      <c r="O41" s="25">
        <v>15.4</v>
      </c>
      <c r="P41" s="21">
        <v>4.16</v>
      </c>
      <c r="Q41" s="18"/>
      <c r="R41" s="25"/>
      <c r="S41" s="21"/>
      <c r="T41" s="18">
        <v>7058846</v>
      </c>
      <c r="U41" s="25">
        <v>10.77</v>
      </c>
      <c r="V41" s="26">
        <v>4.21</v>
      </c>
    </row>
    <row r="42" spans="1:22" ht="15" customHeight="1">
      <c r="A42" s="13">
        <v>2021</v>
      </c>
      <c r="B42" s="18">
        <v>4107244</v>
      </c>
      <c r="C42" s="25">
        <v>5</v>
      </c>
      <c r="D42" s="19">
        <v>5.78</v>
      </c>
      <c r="F42" s="25"/>
      <c r="H42" s="18"/>
      <c r="I42" s="25"/>
      <c r="K42" s="18"/>
      <c r="L42" s="25"/>
      <c r="N42" s="18"/>
      <c r="O42" s="25"/>
      <c r="Q42" s="18">
        <v>1310100</v>
      </c>
      <c r="R42" s="25">
        <v>8</v>
      </c>
      <c r="S42" s="21">
        <v>6.29</v>
      </c>
      <c r="T42" s="18">
        <v>2797144</v>
      </c>
      <c r="U42" s="25">
        <v>5</v>
      </c>
      <c r="V42" s="26">
        <v>4.38</v>
      </c>
    </row>
    <row r="43" ht="15" customHeight="1">
      <c r="S43" s="21"/>
    </row>
    <row r="44" ht="15" customHeight="1">
      <c r="S44" s="21"/>
    </row>
    <row r="45" ht="15" customHeight="1">
      <c r="S45" s="21"/>
    </row>
    <row r="46" ht="15" customHeight="1">
      <c r="S46" s="21"/>
    </row>
    <row r="47" ht="15" customHeight="1">
      <c r="S47" s="21"/>
    </row>
    <row r="48" ht="15" customHeight="1">
      <c r="S48" s="21"/>
    </row>
    <row r="49" ht="15" customHeight="1">
      <c r="S49" s="21"/>
    </row>
    <row r="50" ht="15" customHeight="1">
      <c r="S50" s="21"/>
    </row>
    <row r="51" ht="15" customHeight="1">
      <c r="S51" s="21"/>
    </row>
    <row r="52" ht="15" customHeight="1">
      <c r="S52" s="21"/>
    </row>
    <row r="53" ht="15" customHeight="1">
      <c r="S53" s="21"/>
    </row>
    <row r="54" ht="15" customHeight="1">
      <c r="S54" s="21"/>
    </row>
    <row r="55" ht="15" customHeight="1">
      <c r="S55" s="21"/>
    </row>
    <row r="56" ht="15" customHeight="1">
      <c r="S56" s="21"/>
    </row>
    <row r="57" ht="15" customHeight="1">
      <c r="S57" s="21"/>
    </row>
    <row r="58" ht="15" customHeight="1">
      <c r="S58" s="21"/>
    </row>
    <row r="59" ht="15" customHeight="1">
      <c r="S59" s="21"/>
    </row>
    <row r="60" ht="15" customHeight="1">
      <c r="S60" s="21"/>
    </row>
    <row r="61" ht="15" customHeight="1">
      <c r="S61" s="21"/>
    </row>
    <row r="62" ht="15" customHeight="1">
      <c r="S62" s="21"/>
    </row>
    <row r="63" ht="15" customHeight="1">
      <c r="S63" s="21"/>
    </row>
    <row r="64" ht="15" customHeight="1">
      <c r="S64" s="21"/>
    </row>
    <row r="65" ht="15" customHeight="1">
      <c r="S65" s="21"/>
    </row>
    <row r="66" ht="15" customHeight="1">
      <c r="S66" s="21"/>
    </row>
    <row r="67" ht="15" customHeight="1">
      <c r="S67" s="21"/>
    </row>
    <row r="68" ht="15" customHeight="1">
      <c r="S68" s="21"/>
    </row>
    <row r="69" ht="15" customHeight="1">
      <c r="S69" s="21"/>
    </row>
    <row r="70" ht="15" customHeight="1">
      <c r="S70" s="21"/>
    </row>
    <row r="71" ht="15" customHeight="1">
      <c r="S71" s="21"/>
    </row>
    <row r="72" ht="15" customHeight="1">
      <c r="S72" s="21"/>
    </row>
    <row r="73" ht="15" customHeight="1">
      <c r="S73" s="21"/>
    </row>
    <row r="74" ht="15" customHeight="1">
      <c r="S74" s="21"/>
    </row>
    <row r="75" ht="15" customHeight="1">
      <c r="S75" s="21"/>
    </row>
    <row r="76" ht="15" customHeight="1">
      <c r="S76" s="21"/>
    </row>
    <row r="77" ht="15" customHeight="1">
      <c r="S77" s="21"/>
    </row>
    <row r="78" ht="15" customHeight="1">
      <c r="S78" s="21"/>
    </row>
    <row r="79" ht="15" customHeight="1">
      <c r="S79" s="21"/>
    </row>
    <row r="80" ht="15" customHeight="1">
      <c r="S80" s="21"/>
    </row>
    <row r="81" ht="15" customHeight="1">
      <c r="S81" s="21"/>
    </row>
    <row r="82" ht="15" customHeight="1">
      <c r="S82" s="21"/>
    </row>
    <row r="83" ht="15" customHeight="1">
      <c r="S83" s="21"/>
    </row>
    <row r="84" ht="15" customHeight="1">
      <c r="S84" s="21"/>
    </row>
    <row r="85" ht="15" customHeight="1">
      <c r="S85" s="21"/>
    </row>
    <row r="86" ht="15" customHeight="1">
      <c r="S86" s="21"/>
    </row>
    <row r="87" ht="15" customHeight="1">
      <c r="S87" s="21"/>
    </row>
    <row r="88" ht="15" customHeight="1">
      <c r="S88" s="21"/>
    </row>
    <row r="89" ht="15" customHeight="1">
      <c r="S89" s="21"/>
    </row>
    <row r="90" ht="15" customHeight="1">
      <c r="S90" s="21"/>
    </row>
    <row r="91" ht="15" customHeight="1">
      <c r="S91" s="21"/>
    </row>
    <row r="92" ht="15" customHeight="1">
      <c r="S92" s="21"/>
    </row>
    <row r="93" ht="15" customHeight="1">
      <c r="S93" s="21"/>
    </row>
    <row r="94" ht="15" customHeight="1">
      <c r="S94" s="21"/>
    </row>
    <row r="95" ht="15" customHeight="1">
      <c r="S95" s="21"/>
    </row>
    <row r="96" ht="15" customHeight="1">
      <c r="S96" s="21"/>
    </row>
    <row r="97" ht="15" customHeight="1">
      <c r="S97" s="21"/>
    </row>
    <row r="98" ht="15" customHeight="1">
      <c r="S98" s="21"/>
    </row>
    <row r="99" ht="15" customHeight="1">
      <c r="S99" s="21"/>
    </row>
    <row r="100" ht="15" customHeight="1">
      <c r="S100" s="21"/>
    </row>
    <row r="101" ht="15" customHeight="1">
      <c r="S101" s="21"/>
    </row>
    <row r="102" ht="15" customHeight="1">
      <c r="S102" s="21"/>
    </row>
    <row r="103" ht="15" customHeight="1">
      <c r="S103" s="21"/>
    </row>
    <row r="104" ht="15" customHeight="1">
      <c r="S104" s="21"/>
    </row>
    <row r="105" ht="15" customHeight="1">
      <c r="S105" s="21"/>
    </row>
    <row r="106" ht="15" customHeight="1">
      <c r="S106" s="21"/>
    </row>
    <row r="107" ht="15" customHeight="1">
      <c r="S107" s="21"/>
    </row>
    <row r="108" ht="15" customHeight="1">
      <c r="S108" s="21"/>
    </row>
    <row r="109" ht="15" customHeight="1">
      <c r="S109" s="21"/>
    </row>
    <row r="110" ht="15" customHeight="1">
      <c r="S110" s="21"/>
    </row>
    <row r="111" ht="15" customHeight="1">
      <c r="S111" s="21"/>
    </row>
    <row r="112" ht="15" customHeight="1">
      <c r="S112" s="21"/>
    </row>
    <row r="113" ht="15" customHeight="1">
      <c r="S113" s="21"/>
    </row>
    <row r="114" ht="15" customHeight="1">
      <c r="S114" s="21"/>
    </row>
    <row r="115" ht="15" customHeight="1">
      <c r="S115" s="21"/>
    </row>
    <row r="116" ht="15" customHeight="1">
      <c r="S116" s="21"/>
    </row>
    <row r="117" ht="15" customHeight="1">
      <c r="S117" s="21"/>
    </row>
    <row r="118" ht="15" customHeight="1">
      <c r="S118" s="21"/>
    </row>
    <row r="119" ht="15" customHeight="1">
      <c r="S119" s="21"/>
    </row>
    <row r="120" ht="15" customHeight="1">
      <c r="S120" s="21"/>
    </row>
    <row r="121" ht="15" customHeight="1">
      <c r="S121" s="21"/>
    </row>
    <row r="122" ht="15" customHeight="1">
      <c r="S122" s="21"/>
    </row>
    <row r="123" ht="15" customHeight="1">
      <c r="S123" s="21"/>
    </row>
    <row r="124" ht="15" customHeight="1">
      <c r="S124" s="21"/>
    </row>
    <row r="125" ht="15" customHeight="1">
      <c r="S125" s="21"/>
    </row>
    <row r="126" ht="15" customHeight="1">
      <c r="S126" s="21"/>
    </row>
    <row r="127" ht="15" customHeight="1">
      <c r="S127" s="21"/>
    </row>
    <row r="128" ht="15" customHeight="1">
      <c r="S128" s="21"/>
    </row>
    <row r="129" ht="15" customHeight="1">
      <c r="S129" s="21"/>
    </row>
    <row r="130" ht="15" customHeight="1">
      <c r="S130" s="21"/>
    </row>
    <row r="131" ht="15" customHeight="1">
      <c r="S131" s="21"/>
    </row>
    <row r="132" ht="15" customHeight="1">
      <c r="S132" s="21"/>
    </row>
    <row r="133" ht="15" customHeight="1">
      <c r="S133" s="21"/>
    </row>
    <row r="134" ht="15" customHeight="1">
      <c r="S134" s="21"/>
    </row>
    <row r="135" ht="15" customHeight="1">
      <c r="S135" s="21"/>
    </row>
    <row r="136" ht="15" customHeight="1">
      <c r="S136" s="21"/>
    </row>
    <row r="137" ht="15" customHeight="1">
      <c r="S137" s="21"/>
    </row>
    <row r="138" ht="15" customHeight="1">
      <c r="S138" s="21"/>
    </row>
    <row r="139" ht="15" customHeight="1">
      <c r="S139" s="21"/>
    </row>
    <row r="140" ht="15" customHeight="1">
      <c r="S140" s="21"/>
    </row>
    <row r="141" ht="15" customHeight="1">
      <c r="S141" s="21"/>
    </row>
    <row r="142" ht="15" customHeight="1">
      <c r="S142" s="21"/>
    </row>
    <row r="143" ht="15" customHeight="1">
      <c r="S143" s="21"/>
    </row>
    <row r="144" ht="15" customHeight="1">
      <c r="S144" s="21"/>
    </row>
    <row r="145" ht="15" customHeight="1">
      <c r="S145" s="21"/>
    </row>
    <row r="146" ht="15" customHeight="1">
      <c r="S146" s="21"/>
    </row>
    <row r="147" ht="15" customHeight="1">
      <c r="S147" s="21"/>
    </row>
    <row r="148" ht="15" customHeight="1">
      <c r="S148" s="21"/>
    </row>
    <row r="149" ht="15" customHeight="1">
      <c r="S149" s="21"/>
    </row>
    <row r="150" ht="15" customHeight="1">
      <c r="S150" s="21"/>
    </row>
    <row r="151" ht="15" customHeight="1">
      <c r="S151" s="21"/>
    </row>
    <row r="152" ht="15" customHeight="1">
      <c r="S152" s="21"/>
    </row>
    <row r="153" ht="15" customHeight="1">
      <c r="S153" s="21"/>
    </row>
    <row r="154" ht="15" customHeight="1">
      <c r="S154" s="21"/>
    </row>
    <row r="155" ht="15" customHeight="1">
      <c r="S155" s="21"/>
    </row>
    <row r="156" ht="15" customHeight="1">
      <c r="S156" s="21"/>
    </row>
    <row r="157" ht="15" customHeight="1">
      <c r="S157" s="21"/>
    </row>
    <row r="158" ht="15" customHeight="1">
      <c r="S158" s="21"/>
    </row>
    <row r="159" ht="15" customHeight="1">
      <c r="S159" s="21"/>
    </row>
    <row r="160" ht="15" customHeight="1">
      <c r="S160" s="21"/>
    </row>
    <row r="161" ht="15" customHeight="1">
      <c r="S161" s="21"/>
    </row>
    <row r="162" ht="15" customHeight="1">
      <c r="S162" s="21"/>
    </row>
    <row r="163" ht="15" customHeight="1">
      <c r="S163" s="21"/>
    </row>
    <row r="164" ht="15" customHeight="1">
      <c r="S164" s="21"/>
    </row>
    <row r="165" ht="15" customHeight="1">
      <c r="S165" s="21"/>
    </row>
    <row r="166" ht="15" customHeight="1">
      <c r="S166" s="21"/>
    </row>
    <row r="167" ht="15" customHeight="1">
      <c r="S167" s="21"/>
    </row>
    <row r="168" ht="15" customHeight="1">
      <c r="S168" s="21"/>
    </row>
    <row r="169" ht="15" customHeight="1">
      <c r="S169" s="21"/>
    </row>
    <row r="170" ht="15" customHeight="1">
      <c r="S170" s="21"/>
    </row>
    <row r="171" ht="15" customHeight="1">
      <c r="S171" s="21"/>
    </row>
    <row r="172" ht="15" customHeight="1">
      <c r="S172" s="21"/>
    </row>
    <row r="173" ht="15" customHeight="1">
      <c r="S173" s="21"/>
    </row>
    <row r="174" ht="15" customHeight="1">
      <c r="S174" s="21"/>
    </row>
    <row r="175" ht="15" customHeight="1">
      <c r="S175" s="21"/>
    </row>
    <row r="176" ht="15" customHeight="1">
      <c r="S176" s="21"/>
    </row>
    <row r="177" ht="15" customHeight="1">
      <c r="S177" s="21"/>
    </row>
    <row r="178" ht="15" customHeight="1">
      <c r="S178" s="21"/>
    </row>
    <row r="179" ht="15" customHeight="1">
      <c r="S179" s="21"/>
    </row>
    <row r="180" ht="15" customHeight="1">
      <c r="S180" s="21"/>
    </row>
    <row r="181" ht="15" customHeight="1">
      <c r="S181" s="21"/>
    </row>
    <row r="182" ht="15" customHeight="1">
      <c r="S182" s="21"/>
    </row>
    <row r="183" ht="15" customHeight="1">
      <c r="S183" s="21"/>
    </row>
    <row r="184" ht="15" customHeight="1">
      <c r="S184" s="21"/>
    </row>
    <row r="185" ht="15" customHeight="1">
      <c r="S185" s="21"/>
    </row>
    <row r="186" ht="15" customHeight="1">
      <c r="S186" s="21"/>
    </row>
    <row r="187" ht="15" customHeight="1">
      <c r="S187" s="21"/>
    </row>
    <row r="188" spans="17:19" ht="15" customHeight="1">
      <c r="Q188" s="11"/>
      <c r="R188" s="12"/>
      <c r="S188" s="10"/>
    </row>
    <row r="189" ht="15" customHeight="1">
      <c r="S189" s="21"/>
    </row>
    <row r="190" ht="15" customHeight="1">
      <c r="S190" s="21"/>
    </row>
    <row r="191" ht="15" customHeight="1">
      <c r="S191" s="21"/>
    </row>
    <row r="192" ht="15" customHeight="1">
      <c r="S192" s="21"/>
    </row>
    <row r="193" ht="15" customHeight="1">
      <c r="S193" s="21"/>
    </row>
    <row r="194" ht="15" customHeight="1">
      <c r="S194" s="21"/>
    </row>
    <row r="195" ht="15" customHeight="1">
      <c r="S195" s="21"/>
    </row>
    <row r="196" ht="15" customHeight="1">
      <c r="S196" s="21"/>
    </row>
    <row r="197" ht="15" customHeight="1">
      <c r="S197" s="21"/>
    </row>
    <row r="198" ht="15" customHeight="1">
      <c r="S198" s="21"/>
    </row>
    <row r="199" ht="15" customHeight="1">
      <c r="S199" s="21"/>
    </row>
    <row r="200" ht="15" customHeight="1">
      <c r="S200" s="21"/>
    </row>
    <row r="201" ht="15" customHeight="1">
      <c r="S201" s="21"/>
    </row>
    <row r="202" spans="18:19" ht="15" customHeight="1">
      <c r="R202" s="25"/>
      <c r="S202" s="21"/>
    </row>
    <row r="203" spans="18:19" ht="15" customHeight="1">
      <c r="R203" s="25"/>
      <c r="S203" s="21"/>
    </row>
    <row r="204" spans="18:19" ht="15" customHeight="1">
      <c r="R204" s="25"/>
      <c r="S204" s="21"/>
    </row>
    <row r="205" spans="18:19" ht="15" customHeight="1">
      <c r="R205" s="25"/>
      <c r="S205" s="21"/>
    </row>
    <row r="206" spans="17:19" ht="15" customHeight="1">
      <c r="Q206" s="18"/>
      <c r="R206" s="25"/>
      <c r="S206" s="21"/>
    </row>
    <row r="207" spans="17:19" ht="15" customHeight="1">
      <c r="Q207" s="18"/>
      <c r="R207" s="25"/>
      <c r="S207" s="21"/>
    </row>
    <row r="208" spans="17:19" ht="15" customHeight="1">
      <c r="Q208" s="18"/>
      <c r="R208" s="25"/>
      <c r="S208" s="21"/>
    </row>
    <row r="209" spans="17:19" ht="15" customHeight="1">
      <c r="Q209" s="18"/>
      <c r="R209" s="25"/>
      <c r="S209" s="21"/>
    </row>
    <row r="210" spans="17:19" ht="15" customHeight="1">
      <c r="Q210" s="18"/>
      <c r="R210" s="25"/>
      <c r="S210" s="21"/>
    </row>
    <row r="211" spans="17:19" ht="15" customHeight="1">
      <c r="Q211" s="18"/>
      <c r="R211" s="25"/>
      <c r="S211" s="21"/>
    </row>
    <row r="212" spans="17:19" ht="15" customHeight="1">
      <c r="Q212" s="18"/>
      <c r="R212" s="25"/>
      <c r="S212" s="21"/>
    </row>
    <row r="213" spans="17:19" ht="15" customHeight="1">
      <c r="Q213" s="18"/>
      <c r="R213" s="25"/>
      <c r="S213" s="21"/>
    </row>
    <row r="214" spans="17:19" ht="15" customHeight="1">
      <c r="Q214" s="18"/>
      <c r="R214" s="25"/>
      <c r="S214" s="21"/>
    </row>
    <row r="215" spans="17:19" ht="15" customHeight="1">
      <c r="Q215" s="18"/>
      <c r="R215" s="25"/>
      <c r="S215" s="21"/>
    </row>
    <row r="216" spans="17:19" ht="15" customHeight="1">
      <c r="Q216" s="18"/>
      <c r="R216" s="25"/>
      <c r="S216" s="21"/>
    </row>
    <row r="217" spans="17:19" ht="15" customHeight="1">
      <c r="Q217" s="18"/>
      <c r="R217" s="25"/>
      <c r="S217" s="21"/>
    </row>
    <row r="218" spans="17:19" ht="15" customHeight="1">
      <c r="Q218" s="18"/>
      <c r="R218" s="25"/>
      <c r="S218" s="21"/>
    </row>
    <row r="219" spans="17:19" ht="15" customHeight="1">
      <c r="Q219" s="18"/>
      <c r="R219" s="25"/>
      <c r="S219" s="21"/>
    </row>
    <row r="220" ht="15" customHeight="1">
      <c r="S220" s="21"/>
    </row>
    <row r="221" ht="15" customHeight="1">
      <c r="S221" s="21"/>
    </row>
    <row r="222" ht="15" customHeight="1">
      <c r="S222" s="21"/>
    </row>
    <row r="223" ht="15" customHeight="1">
      <c r="S223" s="21"/>
    </row>
    <row r="224" ht="15" customHeight="1">
      <c r="S224" s="21"/>
    </row>
    <row r="225" ht="15" customHeight="1">
      <c r="S225" s="21"/>
    </row>
    <row r="226" ht="15" customHeight="1">
      <c r="S226" s="21"/>
    </row>
    <row r="227" ht="15" customHeight="1">
      <c r="S227" s="21"/>
    </row>
    <row r="228" ht="15" customHeight="1">
      <c r="S228" s="21"/>
    </row>
    <row r="229" ht="15" customHeight="1">
      <c r="S229" s="21"/>
    </row>
    <row r="230" ht="15" customHeight="1">
      <c r="S230" s="21"/>
    </row>
    <row r="231" ht="15" customHeight="1">
      <c r="S231" s="21"/>
    </row>
    <row r="232" ht="15" customHeight="1">
      <c r="S232" s="21"/>
    </row>
    <row r="233" ht="15" customHeight="1">
      <c r="S233" s="21"/>
    </row>
    <row r="234" ht="15" customHeight="1">
      <c r="S234" s="21"/>
    </row>
    <row r="235" ht="15" customHeight="1">
      <c r="S235" s="21"/>
    </row>
    <row r="236" ht="15" customHeight="1">
      <c r="S236" s="21"/>
    </row>
    <row r="237" ht="15" customHeight="1">
      <c r="S237" s="21"/>
    </row>
    <row r="238" ht="15" customHeight="1">
      <c r="S238" s="21"/>
    </row>
    <row r="239" ht="15" customHeight="1">
      <c r="S239" s="21"/>
    </row>
    <row r="240" ht="15" customHeight="1">
      <c r="S240" s="21"/>
    </row>
    <row r="241" ht="15" customHeight="1">
      <c r="S241" s="21"/>
    </row>
    <row r="242" ht="15" customHeight="1">
      <c r="S242" s="21"/>
    </row>
    <row r="243" ht="15" customHeight="1">
      <c r="S243" s="21"/>
    </row>
    <row r="244" ht="15" customHeight="1">
      <c r="S244" s="21"/>
    </row>
    <row r="245" ht="15" customHeight="1">
      <c r="S245" s="21"/>
    </row>
    <row r="246" ht="15" customHeight="1">
      <c r="S246" s="21"/>
    </row>
    <row r="247" ht="15" customHeight="1">
      <c r="S247" s="21"/>
    </row>
    <row r="248" ht="15" customHeight="1">
      <c r="S248" s="21"/>
    </row>
    <row r="249" ht="15" customHeight="1">
      <c r="S249" s="21"/>
    </row>
    <row r="250" ht="15" customHeight="1">
      <c r="S250" s="21"/>
    </row>
    <row r="251" ht="15" customHeight="1">
      <c r="S251" s="21"/>
    </row>
    <row r="252" ht="15" customHeight="1">
      <c r="S252" s="21"/>
    </row>
    <row r="253" ht="15" customHeight="1">
      <c r="S253" s="21"/>
    </row>
    <row r="254" ht="15" customHeight="1">
      <c r="S254" s="21"/>
    </row>
    <row r="255" ht="15" customHeight="1">
      <c r="S255" s="21"/>
    </row>
    <row r="256" ht="15" customHeight="1">
      <c r="S256" s="21"/>
    </row>
    <row r="257" ht="15" customHeight="1">
      <c r="S257" s="21"/>
    </row>
    <row r="258" ht="15" customHeight="1">
      <c r="S258" s="21"/>
    </row>
    <row r="259" ht="15" customHeight="1">
      <c r="S259" s="21"/>
    </row>
    <row r="260" ht="15" customHeight="1">
      <c r="S260" s="21"/>
    </row>
    <row r="261" ht="15" customHeight="1">
      <c r="S261" s="21"/>
    </row>
    <row r="262" ht="15" customHeight="1">
      <c r="S262" s="21"/>
    </row>
    <row r="263" ht="15" customHeight="1">
      <c r="S263" s="21"/>
    </row>
    <row r="264" ht="15" customHeight="1">
      <c r="S264" s="21"/>
    </row>
    <row r="265" ht="15" customHeight="1">
      <c r="S265" s="21"/>
    </row>
    <row r="266" ht="15" customHeight="1">
      <c r="S266" s="21"/>
    </row>
    <row r="267" ht="15" customHeight="1">
      <c r="S267" s="21"/>
    </row>
    <row r="268" ht="15" customHeight="1">
      <c r="S268" s="21"/>
    </row>
    <row r="269" ht="15" customHeight="1">
      <c r="S269" s="21"/>
    </row>
    <row r="270" ht="15" customHeight="1">
      <c r="S270" s="21"/>
    </row>
    <row r="271" ht="15" customHeight="1">
      <c r="S271" s="21"/>
    </row>
    <row r="272" ht="15" customHeight="1">
      <c r="S272" s="21"/>
    </row>
    <row r="273" ht="15" customHeight="1">
      <c r="S273" s="21"/>
    </row>
    <row r="274" ht="15" customHeight="1">
      <c r="S274" s="21"/>
    </row>
    <row r="275" ht="15" customHeight="1">
      <c r="S275" s="21"/>
    </row>
    <row r="276" ht="15" customHeight="1">
      <c r="S276" s="21"/>
    </row>
    <row r="277" ht="15" customHeight="1">
      <c r="S277" s="21"/>
    </row>
    <row r="278" ht="15" customHeight="1">
      <c r="S278" s="21"/>
    </row>
    <row r="279" ht="15" customHeight="1">
      <c r="S279" s="21"/>
    </row>
    <row r="280" ht="15" customHeight="1">
      <c r="S280" s="21"/>
    </row>
    <row r="281" ht="15" customHeight="1">
      <c r="S281" s="21"/>
    </row>
    <row r="282" ht="15" customHeight="1">
      <c r="S282" s="21"/>
    </row>
    <row r="283" ht="15" customHeight="1">
      <c r="S283" s="21"/>
    </row>
    <row r="284" ht="15" customHeight="1">
      <c r="S284" s="21"/>
    </row>
    <row r="285" ht="15" customHeight="1">
      <c r="S285" s="21"/>
    </row>
    <row r="286" ht="15" customHeight="1">
      <c r="S286" s="21"/>
    </row>
    <row r="287" ht="15" customHeight="1">
      <c r="S287" s="21"/>
    </row>
    <row r="288" ht="15" customHeight="1">
      <c r="S288" s="21"/>
    </row>
    <row r="289" ht="15" customHeight="1">
      <c r="S289" s="21"/>
    </row>
    <row r="290" ht="15" customHeight="1">
      <c r="S290" s="21"/>
    </row>
    <row r="291" ht="15" customHeight="1">
      <c r="S291" s="21"/>
    </row>
    <row r="292" ht="15" customHeight="1">
      <c r="S292" s="21"/>
    </row>
    <row r="293" ht="15" customHeight="1">
      <c r="S293" s="21"/>
    </row>
    <row r="294" ht="15" customHeight="1">
      <c r="S294" s="21"/>
    </row>
    <row r="295" ht="15" customHeight="1">
      <c r="S295" s="21"/>
    </row>
    <row r="296" ht="15" customHeight="1">
      <c r="S296" s="21"/>
    </row>
    <row r="297" ht="15" customHeight="1">
      <c r="S297" s="21"/>
    </row>
    <row r="298" ht="15" customHeight="1">
      <c r="S298" s="21"/>
    </row>
    <row r="299" ht="15" customHeight="1">
      <c r="S299" s="21"/>
    </row>
    <row r="300" ht="15" customHeight="1">
      <c r="S300" s="21"/>
    </row>
    <row r="301" ht="15" customHeight="1">
      <c r="S301" s="21"/>
    </row>
    <row r="302" ht="15" customHeight="1">
      <c r="S302" s="21"/>
    </row>
    <row r="303" ht="15" customHeight="1">
      <c r="S303" s="21"/>
    </row>
    <row r="304" ht="15" customHeight="1">
      <c r="S304" s="21"/>
    </row>
    <row r="305" ht="15" customHeight="1">
      <c r="S305" s="21"/>
    </row>
    <row r="306" ht="15" customHeight="1">
      <c r="S306" s="21"/>
    </row>
    <row r="307" ht="15" customHeight="1">
      <c r="S307" s="21"/>
    </row>
    <row r="308" ht="15" customHeight="1">
      <c r="S308" s="21"/>
    </row>
    <row r="309" ht="15" customHeight="1">
      <c r="S309" s="21"/>
    </row>
    <row r="310" ht="15" customHeight="1">
      <c r="S310" s="21"/>
    </row>
    <row r="311" ht="15" customHeight="1">
      <c r="S311" s="21"/>
    </row>
    <row r="312" ht="15" customHeight="1">
      <c r="S312" s="21"/>
    </row>
    <row r="313" ht="15" customHeight="1">
      <c r="S313" s="21"/>
    </row>
    <row r="314" ht="15" customHeight="1">
      <c r="S314" s="21"/>
    </row>
    <row r="315" ht="15" customHeight="1">
      <c r="S315" s="21"/>
    </row>
    <row r="316" ht="15" customHeight="1">
      <c r="S316" s="21"/>
    </row>
    <row r="317" ht="15" customHeight="1">
      <c r="S317" s="21"/>
    </row>
    <row r="318" ht="15" customHeight="1">
      <c r="S318" s="21"/>
    </row>
    <row r="319" ht="15" customHeight="1">
      <c r="S319" s="21"/>
    </row>
    <row r="320" ht="15" customHeight="1">
      <c r="S320" s="21"/>
    </row>
    <row r="321" ht="15" customHeight="1">
      <c r="S321" s="21"/>
    </row>
    <row r="322" ht="15" customHeight="1">
      <c r="S322" s="21"/>
    </row>
    <row r="323" ht="15" customHeight="1">
      <c r="S323" s="21"/>
    </row>
    <row r="324" ht="15" customHeight="1">
      <c r="S324" s="21"/>
    </row>
    <row r="325" ht="15" customHeight="1">
      <c r="S325" s="21"/>
    </row>
    <row r="326" ht="15" customHeight="1">
      <c r="S326" s="21"/>
    </row>
    <row r="327" ht="15" customHeight="1">
      <c r="S327" s="21"/>
    </row>
    <row r="328" ht="15" customHeight="1">
      <c r="S328" s="21"/>
    </row>
    <row r="329" ht="15" customHeight="1">
      <c r="S329" s="21"/>
    </row>
    <row r="330" ht="15" customHeight="1">
      <c r="S330" s="21"/>
    </row>
    <row r="331" ht="15" customHeight="1">
      <c r="S331" s="21"/>
    </row>
    <row r="332" ht="15" customHeight="1">
      <c r="S332" s="21"/>
    </row>
    <row r="333" ht="15" customHeight="1">
      <c r="S333" s="21"/>
    </row>
    <row r="334" ht="15" customHeight="1">
      <c r="S334" s="21"/>
    </row>
    <row r="335" ht="15" customHeight="1">
      <c r="S335" s="21"/>
    </row>
    <row r="336" ht="15" customHeight="1">
      <c r="S336" s="21"/>
    </row>
    <row r="337" ht="15" customHeight="1">
      <c r="S337" s="21"/>
    </row>
    <row r="338" ht="15" customHeight="1">
      <c r="S338" s="21"/>
    </row>
    <row r="339" ht="15" customHeight="1">
      <c r="S339" s="21"/>
    </row>
    <row r="340" ht="15" customHeight="1">
      <c r="S340" s="21"/>
    </row>
    <row r="341" ht="15" customHeight="1">
      <c r="S341" s="21"/>
    </row>
    <row r="342" ht="15" customHeight="1">
      <c r="S342" s="21"/>
    </row>
    <row r="343" ht="15" customHeight="1">
      <c r="S343" s="21"/>
    </row>
    <row r="344" ht="15" customHeight="1">
      <c r="S344" s="21"/>
    </row>
    <row r="345" ht="15" customHeight="1">
      <c r="S345" s="21"/>
    </row>
    <row r="346" ht="15" customHeight="1">
      <c r="S346" s="21"/>
    </row>
    <row r="347" ht="15" customHeight="1">
      <c r="S347" s="21"/>
    </row>
    <row r="348" ht="15" customHeight="1">
      <c r="S348" s="21"/>
    </row>
    <row r="349" ht="15" customHeight="1">
      <c r="S349" s="21"/>
    </row>
    <row r="350" ht="15" customHeight="1">
      <c r="S350" s="21"/>
    </row>
    <row r="351" ht="15" customHeight="1">
      <c r="S351" s="21"/>
    </row>
    <row r="352" ht="15" customHeight="1">
      <c r="S352" s="21"/>
    </row>
    <row r="353" ht="15" customHeight="1">
      <c r="S353" s="21"/>
    </row>
    <row r="354" ht="15" customHeight="1">
      <c r="S354" s="21"/>
    </row>
    <row r="355" ht="15" customHeight="1">
      <c r="S355" s="21"/>
    </row>
    <row r="356" ht="15" customHeight="1">
      <c r="S356" s="21"/>
    </row>
    <row r="357" ht="15" customHeight="1">
      <c r="S357" s="21"/>
    </row>
    <row r="358" ht="15" customHeight="1">
      <c r="S358" s="21"/>
    </row>
    <row r="359" ht="15" customHeight="1">
      <c r="S359" s="21"/>
    </row>
    <row r="360" ht="15" customHeight="1">
      <c r="S360" s="21"/>
    </row>
    <row r="361" ht="15" customHeight="1">
      <c r="S361" s="21"/>
    </row>
    <row r="362" ht="15" customHeight="1">
      <c r="S362" s="21"/>
    </row>
    <row r="363" ht="15" customHeight="1">
      <c r="S363" s="21"/>
    </row>
    <row r="364" ht="15" customHeight="1">
      <c r="S364" s="21"/>
    </row>
    <row r="365" spans="17:19" ht="15" customHeight="1">
      <c r="Q365" s="11"/>
      <c r="R365" s="12"/>
      <c r="S365" s="10"/>
    </row>
    <row r="366" ht="15" customHeight="1">
      <c r="S366" s="21"/>
    </row>
    <row r="367" ht="15" customHeight="1">
      <c r="S367" s="21"/>
    </row>
    <row r="368" ht="15" customHeight="1">
      <c r="S368" s="21"/>
    </row>
    <row r="369" ht="15" customHeight="1">
      <c r="S369" s="21"/>
    </row>
    <row r="370" ht="15" customHeight="1">
      <c r="S370" s="21"/>
    </row>
    <row r="371" ht="15" customHeight="1">
      <c r="S371" s="21"/>
    </row>
    <row r="372" ht="15" customHeight="1">
      <c r="S372" s="21"/>
    </row>
    <row r="373" ht="15" customHeight="1">
      <c r="S373" s="21"/>
    </row>
    <row r="374" ht="15" customHeight="1">
      <c r="S374" s="21"/>
    </row>
    <row r="375" ht="15" customHeight="1">
      <c r="S375" s="21"/>
    </row>
    <row r="376" ht="15" customHeight="1">
      <c r="S376" s="21"/>
    </row>
    <row r="377" ht="15" customHeight="1">
      <c r="S377" s="21"/>
    </row>
    <row r="378" ht="15" customHeight="1">
      <c r="S378" s="21"/>
    </row>
    <row r="379" spans="18:19" ht="15" customHeight="1">
      <c r="R379" s="25"/>
      <c r="S379" s="21"/>
    </row>
    <row r="380" spans="18:19" ht="15" customHeight="1">
      <c r="R380" s="25"/>
      <c r="S380" s="21"/>
    </row>
    <row r="381" spans="18:19" ht="15" customHeight="1">
      <c r="R381" s="25"/>
      <c r="S381" s="21"/>
    </row>
    <row r="382" spans="18:19" ht="15" customHeight="1">
      <c r="R382" s="25"/>
      <c r="S382" s="21"/>
    </row>
    <row r="383" spans="17:19" ht="15" customHeight="1">
      <c r="Q383" s="18"/>
      <c r="R383" s="25"/>
      <c r="S383" s="21"/>
    </row>
    <row r="384" spans="17:19" ht="15" customHeight="1">
      <c r="Q384" s="18"/>
      <c r="R384" s="25"/>
      <c r="S384" s="21"/>
    </row>
    <row r="385" spans="17:19" ht="15" customHeight="1">
      <c r="Q385" s="18"/>
      <c r="R385" s="25"/>
      <c r="S385" s="21"/>
    </row>
    <row r="386" spans="17:19" ht="15" customHeight="1">
      <c r="Q386" s="18"/>
      <c r="R386" s="25"/>
      <c r="S386" s="21"/>
    </row>
    <row r="387" spans="17:19" ht="15" customHeight="1">
      <c r="Q387" s="18"/>
      <c r="R387" s="25"/>
      <c r="S387" s="21"/>
    </row>
    <row r="388" spans="17:19" ht="15" customHeight="1">
      <c r="Q388" s="18"/>
      <c r="R388" s="25"/>
      <c r="S388" s="21"/>
    </row>
    <row r="389" spans="17:19" ht="15" customHeight="1">
      <c r="Q389" s="18"/>
      <c r="R389" s="25"/>
      <c r="S389" s="21"/>
    </row>
    <row r="390" spans="17:19" ht="15" customHeight="1">
      <c r="Q390" s="18"/>
      <c r="R390" s="25"/>
      <c r="S390" s="21"/>
    </row>
    <row r="391" spans="17:19" ht="15" customHeight="1">
      <c r="Q391" s="18"/>
      <c r="R391" s="25"/>
      <c r="S391" s="21"/>
    </row>
    <row r="392" spans="17:19" ht="15" customHeight="1">
      <c r="Q392" s="18"/>
      <c r="R392" s="25"/>
      <c r="S392" s="21"/>
    </row>
    <row r="393" spans="17:19" ht="15" customHeight="1">
      <c r="Q393" s="18"/>
      <c r="R393" s="25"/>
      <c r="S393" s="21"/>
    </row>
    <row r="394" spans="17:19" ht="15" customHeight="1">
      <c r="Q394" s="18"/>
      <c r="R394" s="25"/>
      <c r="S394" s="21"/>
    </row>
    <row r="395" spans="17:19" ht="15" customHeight="1">
      <c r="Q395" s="18"/>
      <c r="R395" s="25"/>
      <c r="S395" s="21"/>
    </row>
    <row r="396" spans="17:19" ht="15" customHeight="1">
      <c r="Q396" s="18"/>
      <c r="R396" s="25"/>
      <c r="S396" s="21"/>
    </row>
    <row r="397" ht="15" customHeight="1">
      <c r="S397" s="21"/>
    </row>
    <row r="398" ht="15" customHeight="1">
      <c r="S398" s="21"/>
    </row>
    <row r="399" ht="15" customHeight="1">
      <c r="S399" s="21"/>
    </row>
    <row r="400" ht="15" customHeight="1">
      <c r="S400" s="21"/>
    </row>
    <row r="401" ht="15" customHeight="1">
      <c r="S401" s="21"/>
    </row>
    <row r="402" ht="15" customHeight="1">
      <c r="S402" s="21"/>
    </row>
    <row r="403" ht="15" customHeight="1">
      <c r="S403" s="21"/>
    </row>
    <row r="404" ht="15" customHeight="1">
      <c r="S404" s="21"/>
    </row>
    <row r="405" ht="15" customHeight="1">
      <c r="S405" s="21"/>
    </row>
    <row r="406" ht="15" customHeight="1">
      <c r="S406" s="21"/>
    </row>
    <row r="407" ht="15" customHeight="1">
      <c r="S407" s="21"/>
    </row>
    <row r="408" ht="15" customHeight="1">
      <c r="S408" s="21"/>
    </row>
    <row r="409" ht="15" customHeight="1">
      <c r="S409" s="21"/>
    </row>
    <row r="410" ht="15" customHeight="1">
      <c r="S410" s="21"/>
    </row>
    <row r="411" ht="15" customHeight="1">
      <c r="S411" s="21"/>
    </row>
    <row r="412" ht="15" customHeight="1">
      <c r="S412" s="21"/>
    </row>
    <row r="413" ht="15" customHeight="1">
      <c r="S413" s="21"/>
    </row>
    <row r="414" ht="15" customHeight="1">
      <c r="S414" s="21"/>
    </row>
    <row r="415" ht="15" customHeight="1">
      <c r="S415" s="21"/>
    </row>
    <row r="416" ht="15" customHeight="1">
      <c r="S416" s="21"/>
    </row>
    <row r="417" ht="15" customHeight="1">
      <c r="S417" s="21"/>
    </row>
    <row r="418" ht="15" customHeight="1">
      <c r="S418" s="21"/>
    </row>
    <row r="419" ht="15" customHeight="1">
      <c r="S419" s="21"/>
    </row>
    <row r="420" ht="15" customHeight="1">
      <c r="S420" s="21"/>
    </row>
    <row r="421" ht="15" customHeight="1">
      <c r="S421" s="21"/>
    </row>
    <row r="422" ht="15" customHeight="1">
      <c r="S422" s="21"/>
    </row>
    <row r="423" ht="15" customHeight="1">
      <c r="S423" s="21"/>
    </row>
    <row r="424" ht="15" customHeight="1">
      <c r="S424" s="21"/>
    </row>
    <row r="425" ht="15" customHeight="1">
      <c r="S425" s="21"/>
    </row>
    <row r="426" ht="15" customHeight="1">
      <c r="S426" s="21"/>
    </row>
    <row r="427" ht="15" customHeight="1">
      <c r="S427" s="21"/>
    </row>
    <row r="428" ht="15" customHeight="1">
      <c r="S428" s="21"/>
    </row>
    <row r="429" ht="15" customHeight="1">
      <c r="S429" s="21"/>
    </row>
    <row r="430" ht="15" customHeight="1">
      <c r="S430" s="21"/>
    </row>
    <row r="431" ht="15" customHeight="1">
      <c r="S431" s="21"/>
    </row>
    <row r="432" ht="15" customHeight="1">
      <c r="S432" s="21"/>
    </row>
    <row r="433" ht="15" customHeight="1">
      <c r="S433" s="21"/>
    </row>
    <row r="434" ht="15" customHeight="1">
      <c r="S434" s="21"/>
    </row>
    <row r="435" ht="15" customHeight="1">
      <c r="S435" s="21"/>
    </row>
    <row r="436" ht="15" customHeight="1">
      <c r="S436" s="21"/>
    </row>
    <row r="437" ht="15" customHeight="1">
      <c r="S437" s="21"/>
    </row>
    <row r="438" ht="15" customHeight="1">
      <c r="S438" s="21"/>
    </row>
    <row r="439" ht="15" customHeight="1">
      <c r="S439" s="21"/>
    </row>
    <row r="440" ht="15" customHeight="1">
      <c r="S440" s="21"/>
    </row>
    <row r="441" ht="15" customHeight="1">
      <c r="S441" s="21"/>
    </row>
    <row r="442" ht="15" customHeight="1">
      <c r="S442" s="21"/>
    </row>
    <row r="443" ht="15" customHeight="1">
      <c r="S443" s="21"/>
    </row>
    <row r="444" ht="15" customHeight="1">
      <c r="S444" s="21"/>
    </row>
    <row r="445" ht="15" customHeight="1">
      <c r="S445" s="21"/>
    </row>
    <row r="446" ht="15" customHeight="1">
      <c r="S446" s="21"/>
    </row>
    <row r="447" ht="15" customHeight="1">
      <c r="S447" s="21"/>
    </row>
    <row r="448" ht="15" customHeight="1">
      <c r="S448" s="21"/>
    </row>
    <row r="449" ht="15" customHeight="1">
      <c r="S449" s="21"/>
    </row>
    <row r="450" ht="15" customHeight="1">
      <c r="S450" s="21"/>
    </row>
    <row r="451" ht="15" customHeight="1">
      <c r="S451" s="21"/>
    </row>
    <row r="452" ht="15" customHeight="1">
      <c r="S452" s="21"/>
    </row>
    <row r="453" ht="15" customHeight="1">
      <c r="S453" s="21"/>
    </row>
    <row r="454" ht="15" customHeight="1">
      <c r="S454" s="21"/>
    </row>
    <row r="455" ht="15" customHeight="1">
      <c r="S455" s="21"/>
    </row>
    <row r="456" ht="15" customHeight="1">
      <c r="S456" s="21"/>
    </row>
    <row r="457" ht="15" customHeight="1">
      <c r="S457" s="21"/>
    </row>
    <row r="458" ht="15" customHeight="1">
      <c r="S458" s="21"/>
    </row>
    <row r="459" ht="15" customHeight="1">
      <c r="S459" s="21"/>
    </row>
    <row r="460" ht="15" customHeight="1">
      <c r="S460" s="21"/>
    </row>
    <row r="461" ht="15" customHeight="1">
      <c r="S461" s="21"/>
    </row>
    <row r="462" ht="15" customHeight="1">
      <c r="S462" s="21"/>
    </row>
    <row r="463" ht="15" customHeight="1">
      <c r="S463" s="21"/>
    </row>
    <row r="464" ht="15" customHeight="1">
      <c r="S464" s="21"/>
    </row>
    <row r="465" ht="15" customHeight="1">
      <c r="S465" s="21"/>
    </row>
    <row r="466" ht="15" customHeight="1">
      <c r="S466" s="21"/>
    </row>
    <row r="467" ht="15" customHeight="1">
      <c r="S467" s="21"/>
    </row>
    <row r="468" ht="15" customHeight="1">
      <c r="S468" s="21"/>
    </row>
    <row r="469" ht="15" customHeight="1">
      <c r="S469" s="21"/>
    </row>
    <row r="470" ht="15" customHeight="1">
      <c r="S470" s="21"/>
    </row>
    <row r="471" ht="15" customHeight="1">
      <c r="S471" s="21"/>
    </row>
    <row r="472" ht="15" customHeight="1">
      <c r="S472" s="21"/>
    </row>
    <row r="473" ht="15" customHeight="1">
      <c r="S473" s="21"/>
    </row>
    <row r="474" ht="15" customHeight="1">
      <c r="S474" s="21"/>
    </row>
    <row r="475" ht="15" customHeight="1">
      <c r="S475" s="21"/>
    </row>
    <row r="476" ht="15" customHeight="1">
      <c r="S476" s="21"/>
    </row>
    <row r="477" ht="15" customHeight="1">
      <c r="S477" s="21"/>
    </row>
    <row r="478" ht="15" customHeight="1">
      <c r="S478" s="21"/>
    </row>
    <row r="479" ht="15" customHeight="1">
      <c r="S479" s="21"/>
    </row>
    <row r="480" ht="15" customHeight="1">
      <c r="S480" s="21"/>
    </row>
    <row r="481" ht="15" customHeight="1">
      <c r="S481" s="21"/>
    </row>
    <row r="482" ht="15" customHeight="1">
      <c r="S482" s="21"/>
    </row>
    <row r="483" ht="15" customHeight="1">
      <c r="S483" s="21"/>
    </row>
    <row r="484" ht="15" customHeight="1">
      <c r="S484" s="21"/>
    </row>
    <row r="485" ht="15" customHeight="1">
      <c r="S485" s="21"/>
    </row>
    <row r="486" ht="15" customHeight="1">
      <c r="S486" s="21"/>
    </row>
    <row r="487" ht="15" customHeight="1">
      <c r="S487" s="21"/>
    </row>
    <row r="488" ht="15" customHeight="1">
      <c r="S488" s="21"/>
    </row>
    <row r="489" ht="15" customHeight="1">
      <c r="S489" s="21"/>
    </row>
    <row r="490" ht="15" customHeight="1">
      <c r="S490" s="21"/>
    </row>
    <row r="491" ht="15" customHeight="1">
      <c r="S491" s="21"/>
    </row>
    <row r="492" ht="15" customHeight="1">
      <c r="S492" s="21"/>
    </row>
    <row r="493" ht="15" customHeight="1">
      <c r="S493" s="21"/>
    </row>
    <row r="494" ht="15" customHeight="1">
      <c r="S494" s="21"/>
    </row>
    <row r="495" ht="15" customHeight="1">
      <c r="S495" s="21"/>
    </row>
    <row r="496" ht="15" customHeight="1">
      <c r="S496" s="21"/>
    </row>
    <row r="497" ht="15" customHeight="1">
      <c r="S497" s="21"/>
    </row>
    <row r="498" ht="15" customHeight="1">
      <c r="S498" s="21"/>
    </row>
    <row r="499" ht="15" customHeight="1">
      <c r="S499" s="21"/>
    </row>
    <row r="500" ht="15" customHeight="1">
      <c r="S500" s="21"/>
    </row>
    <row r="501" ht="15" customHeight="1">
      <c r="S501" s="21"/>
    </row>
    <row r="502" ht="15" customHeight="1">
      <c r="S502" s="21"/>
    </row>
    <row r="503" ht="15" customHeight="1">
      <c r="S503" s="21"/>
    </row>
    <row r="504" ht="15" customHeight="1">
      <c r="S504" s="21"/>
    </row>
    <row r="505" ht="15" customHeight="1">
      <c r="S505" s="21"/>
    </row>
    <row r="506" ht="15" customHeight="1">
      <c r="S506" s="21"/>
    </row>
    <row r="507" ht="15" customHeight="1">
      <c r="S507" s="21"/>
    </row>
    <row r="508" ht="15" customHeight="1">
      <c r="S508" s="21"/>
    </row>
    <row r="509" ht="15" customHeight="1">
      <c r="S509" s="21"/>
    </row>
    <row r="510" ht="15" customHeight="1">
      <c r="S510" s="21"/>
    </row>
    <row r="511" ht="15" customHeight="1">
      <c r="S511" s="21"/>
    </row>
    <row r="512" ht="15" customHeight="1">
      <c r="S512" s="21"/>
    </row>
    <row r="513" ht="15" customHeight="1">
      <c r="S513" s="21"/>
    </row>
    <row r="514" ht="15" customHeight="1">
      <c r="S514" s="21"/>
    </row>
    <row r="515" ht="15" customHeight="1">
      <c r="S515" s="21"/>
    </row>
    <row r="516" ht="15" customHeight="1">
      <c r="S516" s="21"/>
    </row>
    <row r="517" ht="15" customHeight="1">
      <c r="S517" s="21"/>
    </row>
    <row r="518" ht="15" customHeight="1">
      <c r="S518" s="21"/>
    </row>
    <row r="519" ht="15" customHeight="1">
      <c r="S519" s="21"/>
    </row>
    <row r="520" ht="15" customHeight="1">
      <c r="S520" s="21"/>
    </row>
    <row r="521" ht="15" customHeight="1">
      <c r="S521" s="21"/>
    </row>
    <row r="522" ht="15" customHeight="1">
      <c r="S522" s="21"/>
    </row>
    <row r="523" ht="15" customHeight="1">
      <c r="S523" s="21"/>
    </row>
    <row r="524" ht="15" customHeight="1">
      <c r="S524" s="21"/>
    </row>
    <row r="525" ht="15" customHeight="1">
      <c r="S525" s="21"/>
    </row>
    <row r="526" ht="15" customHeight="1">
      <c r="S526" s="21"/>
    </row>
    <row r="527" ht="15" customHeight="1">
      <c r="S527" s="21"/>
    </row>
    <row r="528" ht="15" customHeight="1">
      <c r="S528" s="21"/>
    </row>
    <row r="529" ht="15" customHeight="1">
      <c r="S529" s="21"/>
    </row>
    <row r="530" ht="15" customHeight="1">
      <c r="S530" s="21"/>
    </row>
    <row r="531" ht="15" customHeight="1">
      <c r="S531" s="21"/>
    </row>
    <row r="532" ht="15" customHeight="1">
      <c r="S532" s="21"/>
    </row>
    <row r="533" ht="15" customHeight="1">
      <c r="S533" s="21"/>
    </row>
    <row r="534" ht="15" customHeight="1">
      <c r="S534" s="21"/>
    </row>
    <row r="535" ht="15" customHeight="1">
      <c r="S535" s="21"/>
    </row>
    <row r="536" ht="15" customHeight="1">
      <c r="S536" s="21"/>
    </row>
    <row r="537" ht="15" customHeight="1">
      <c r="S537" s="21"/>
    </row>
    <row r="538" ht="15" customHeight="1">
      <c r="S538" s="21"/>
    </row>
    <row r="539" ht="15" customHeight="1">
      <c r="S539" s="21"/>
    </row>
    <row r="540" ht="15" customHeight="1">
      <c r="S540" s="21"/>
    </row>
    <row r="541" ht="15" customHeight="1">
      <c r="S541" s="21"/>
    </row>
    <row r="542" spans="17:19" ht="15" customHeight="1">
      <c r="Q542" s="11"/>
      <c r="R542" s="12"/>
      <c r="S542" s="10"/>
    </row>
    <row r="543" ht="15" customHeight="1">
      <c r="S543" s="21"/>
    </row>
    <row r="544" ht="15" customHeight="1">
      <c r="S544" s="21"/>
    </row>
    <row r="545" ht="15" customHeight="1">
      <c r="S545" s="21"/>
    </row>
    <row r="546" ht="15" customHeight="1">
      <c r="S546" s="21"/>
    </row>
    <row r="547" ht="15" customHeight="1">
      <c r="S547" s="21"/>
    </row>
    <row r="548" ht="15" customHeight="1">
      <c r="S548" s="21"/>
    </row>
    <row r="549" ht="15" customHeight="1">
      <c r="S549" s="21"/>
    </row>
    <row r="550" ht="15" customHeight="1">
      <c r="S550" s="21"/>
    </row>
    <row r="551" ht="15" customHeight="1">
      <c r="S551" s="21"/>
    </row>
    <row r="552" ht="15" customHeight="1">
      <c r="S552" s="21"/>
    </row>
    <row r="553" ht="15" customHeight="1">
      <c r="S553" s="21"/>
    </row>
    <row r="554" ht="15" customHeight="1">
      <c r="S554" s="21"/>
    </row>
    <row r="555" ht="15" customHeight="1">
      <c r="S555" s="21"/>
    </row>
    <row r="556" spans="18:19" ht="15" customHeight="1">
      <c r="R556" s="25"/>
      <c r="S556" s="21"/>
    </row>
    <row r="557" spans="18:19" ht="15" customHeight="1">
      <c r="R557" s="25"/>
      <c r="S557" s="21"/>
    </row>
    <row r="558" spans="18:19" ht="15" customHeight="1">
      <c r="R558" s="25"/>
      <c r="S558" s="21"/>
    </row>
    <row r="559" spans="18:19" ht="15" customHeight="1">
      <c r="R559" s="25"/>
      <c r="S559" s="21"/>
    </row>
    <row r="560" spans="17:19" ht="15" customHeight="1">
      <c r="Q560" s="18"/>
      <c r="R560" s="25"/>
      <c r="S560" s="21"/>
    </row>
  </sheetData>
  <sheetProtection/>
  <mergeCells count="8">
    <mergeCell ref="T10:V10"/>
    <mergeCell ref="B9:V9"/>
    <mergeCell ref="B10:D10"/>
    <mergeCell ref="E10:G10"/>
    <mergeCell ref="H10:J10"/>
    <mergeCell ref="K10:M10"/>
    <mergeCell ref="N10:P10"/>
    <mergeCell ref="Q10:S10"/>
  </mergeCells>
  <hyperlinks>
    <hyperlink ref="B2" r:id="rId1" display="www.weigand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4" sqref="B4"/>
    </sheetView>
  </sheetViews>
  <sheetFormatPr defaultColWidth="9.140625" defaultRowHeight="15" customHeight="1"/>
  <cols>
    <col min="1" max="1" width="8.7109375" style="38" customWidth="1"/>
    <col min="2" max="2" width="10.7109375" style="18" customWidth="1"/>
    <col min="3" max="3" width="8.7109375" style="18" customWidth="1"/>
    <col min="4" max="4" width="8.7109375" style="23" customWidth="1"/>
    <col min="5" max="5" width="10.7109375" style="18" customWidth="1"/>
    <col min="6" max="6" width="8.7109375" style="20" customWidth="1"/>
    <col min="7" max="7" width="8.7109375" style="21" customWidth="1"/>
    <col min="8" max="8" width="10.7109375" style="20" customWidth="1"/>
    <col min="9" max="9" width="8.7109375" style="20" customWidth="1"/>
    <col min="10" max="10" width="8.7109375" style="21" customWidth="1"/>
    <col min="11" max="11" width="10.7109375" style="20" customWidth="1"/>
    <col min="12" max="12" width="8.7109375" style="20" customWidth="1"/>
    <col min="13" max="13" width="8.7109375" style="21" customWidth="1"/>
    <col min="14" max="15" width="9.140625" style="20" customWidth="1"/>
    <col min="16" max="16" width="9.140625" style="21" customWidth="1"/>
    <col min="17" max="21" width="9.140625" style="20" customWidth="1"/>
    <col min="22" max="22" width="9.140625" style="21" customWidth="1"/>
    <col min="23" max="16384" width="9.140625" style="1" customWidth="1"/>
  </cols>
  <sheetData>
    <row r="1" spans="1:5" s="4" customFormat="1" ht="15" customHeight="1">
      <c r="A1" s="30" t="s">
        <v>18</v>
      </c>
      <c r="B1" s="3" t="s">
        <v>19</v>
      </c>
      <c r="C1" s="3"/>
      <c r="D1" s="3"/>
      <c r="E1" s="3"/>
    </row>
    <row r="2" spans="1:5" s="4" customFormat="1" ht="15" customHeight="1">
      <c r="A2" s="31" t="s">
        <v>20</v>
      </c>
      <c r="B2" s="3" t="s">
        <v>21</v>
      </c>
      <c r="C2" s="3"/>
      <c r="D2" s="3"/>
      <c r="E2" s="3"/>
    </row>
    <row r="3" spans="1:5" s="4" customFormat="1" ht="15" customHeight="1">
      <c r="A3" s="32" t="s">
        <v>29</v>
      </c>
      <c r="B3" s="3" t="s">
        <v>16</v>
      </c>
      <c r="C3" s="3"/>
      <c r="D3" s="3"/>
      <c r="E3" s="3"/>
    </row>
    <row r="4" spans="1:5" s="4" customFormat="1" ht="15" customHeight="1">
      <c r="A4" s="32"/>
      <c r="B4" s="3" t="s">
        <v>37</v>
      </c>
      <c r="C4" s="3"/>
      <c r="D4" s="3"/>
      <c r="E4" s="3"/>
    </row>
    <row r="5" spans="1:5" s="4" customFormat="1" ht="15" customHeight="1">
      <c r="A5" s="32"/>
      <c r="B5" s="4" t="s">
        <v>30</v>
      </c>
      <c r="C5" s="3"/>
      <c r="D5" s="3"/>
      <c r="E5" s="3"/>
    </row>
    <row r="6" spans="1:5" s="4" customFormat="1" ht="15" customHeight="1">
      <c r="A6" s="32"/>
      <c r="B6" s="3"/>
      <c r="C6" s="3"/>
      <c r="D6" s="3"/>
      <c r="E6" s="3"/>
    </row>
    <row r="7" spans="1:5" s="4" customFormat="1" ht="15" customHeight="1">
      <c r="A7" s="32"/>
      <c r="C7" s="3"/>
      <c r="D7" s="3"/>
      <c r="E7" s="3"/>
    </row>
    <row r="8" spans="1:5" s="4" customFormat="1" ht="15" customHeight="1">
      <c r="A8" s="32"/>
      <c r="C8" s="3"/>
      <c r="D8" s="3"/>
      <c r="E8" s="3"/>
    </row>
    <row r="9" spans="1:22" ht="15" customHeight="1">
      <c r="A9" s="33"/>
      <c r="B9" s="41" t="s">
        <v>24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3"/>
    </row>
    <row r="10" spans="1:22" ht="15" customHeight="1">
      <c r="A10" s="34"/>
      <c r="B10" s="44" t="s">
        <v>6</v>
      </c>
      <c r="C10" s="44"/>
      <c r="D10" s="45"/>
      <c r="E10" s="41" t="s">
        <v>9</v>
      </c>
      <c r="F10" s="42"/>
      <c r="G10" s="43"/>
      <c r="H10" s="41" t="s">
        <v>10</v>
      </c>
      <c r="I10" s="42"/>
      <c r="J10" s="43"/>
      <c r="K10" s="41" t="s">
        <v>11</v>
      </c>
      <c r="L10" s="42"/>
      <c r="M10" s="43"/>
      <c r="N10" s="41" t="s">
        <v>12</v>
      </c>
      <c r="O10" s="42"/>
      <c r="P10" s="43"/>
      <c r="Q10" s="41" t="s">
        <v>36</v>
      </c>
      <c r="R10" s="42"/>
      <c r="S10" s="43"/>
      <c r="T10" s="41" t="s">
        <v>13</v>
      </c>
      <c r="U10" s="42"/>
      <c r="V10" s="43"/>
    </row>
    <row r="11" spans="1:22" ht="30" customHeight="1">
      <c r="A11" s="35" t="s">
        <v>1</v>
      </c>
      <c r="B11" s="8" t="s">
        <v>7</v>
      </c>
      <c r="C11" s="9" t="s">
        <v>23</v>
      </c>
      <c r="D11" s="10" t="s">
        <v>8</v>
      </c>
      <c r="E11" s="11" t="s">
        <v>7</v>
      </c>
      <c r="F11" s="12" t="s">
        <v>23</v>
      </c>
      <c r="G11" s="10" t="s">
        <v>8</v>
      </c>
      <c r="H11" s="11" t="s">
        <v>7</v>
      </c>
      <c r="I11" s="12" t="s">
        <v>23</v>
      </c>
      <c r="J11" s="10" t="s">
        <v>8</v>
      </c>
      <c r="K11" s="11" t="s">
        <v>7</v>
      </c>
      <c r="L11" s="12" t="s">
        <v>23</v>
      </c>
      <c r="M11" s="10" t="s">
        <v>8</v>
      </c>
      <c r="N11" s="11" t="s">
        <v>7</v>
      </c>
      <c r="O11" s="12" t="s">
        <v>23</v>
      </c>
      <c r="P11" s="10" t="s">
        <v>8</v>
      </c>
      <c r="Q11" s="11" t="s">
        <v>7</v>
      </c>
      <c r="R11" s="12" t="s">
        <v>23</v>
      </c>
      <c r="S11" s="10" t="s">
        <v>8</v>
      </c>
      <c r="T11" s="11" t="s">
        <v>7</v>
      </c>
      <c r="U11" s="12" t="s">
        <v>23</v>
      </c>
      <c r="V11" s="10" t="s">
        <v>8</v>
      </c>
    </row>
    <row r="12" spans="1:19" ht="15" customHeight="1">
      <c r="A12" s="36">
        <v>1991</v>
      </c>
      <c r="B12" s="14">
        <v>760091</v>
      </c>
      <c r="C12" s="24">
        <v>27.1</v>
      </c>
      <c r="D12" s="16">
        <v>1.74</v>
      </c>
      <c r="E12" s="14"/>
      <c r="F12" s="15"/>
      <c r="G12" s="16"/>
      <c r="H12" s="14"/>
      <c r="I12" s="15"/>
      <c r="J12" s="16"/>
      <c r="K12" s="14"/>
      <c r="L12" s="15"/>
      <c r="M12" s="16"/>
      <c r="S12" s="21"/>
    </row>
    <row r="13" spans="1:19" ht="15" customHeight="1">
      <c r="A13" s="37">
        <v>1992</v>
      </c>
      <c r="B13" s="14"/>
      <c r="C13" s="24">
        <v>30.8</v>
      </c>
      <c r="D13" s="16">
        <v>2.19</v>
      </c>
      <c r="E13" s="14"/>
      <c r="F13" s="15"/>
      <c r="G13" s="16"/>
      <c r="H13" s="14"/>
      <c r="I13" s="15"/>
      <c r="J13" s="16"/>
      <c r="K13" s="14"/>
      <c r="L13" s="15"/>
      <c r="M13" s="16"/>
      <c r="S13" s="21"/>
    </row>
    <row r="14" spans="1:19" ht="15" customHeight="1">
      <c r="A14" s="37">
        <v>1993</v>
      </c>
      <c r="B14" s="14"/>
      <c r="C14" s="24">
        <v>13.9</v>
      </c>
      <c r="D14" s="16">
        <v>2.98</v>
      </c>
      <c r="E14" s="14"/>
      <c r="F14" s="15"/>
      <c r="G14" s="16"/>
      <c r="H14" s="14"/>
      <c r="I14" s="15"/>
      <c r="J14" s="16"/>
      <c r="K14" s="14"/>
      <c r="L14" s="15"/>
      <c r="M14" s="16"/>
      <c r="S14" s="21"/>
    </row>
    <row r="15" spans="1:19" ht="15" customHeight="1">
      <c r="A15" s="37">
        <v>1994</v>
      </c>
      <c r="B15" s="14"/>
      <c r="C15" s="24">
        <v>9</v>
      </c>
      <c r="D15" s="16">
        <v>2.23</v>
      </c>
      <c r="E15" s="14"/>
      <c r="F15" s="15"/>
      <c r="G15" s="16"/>
      <c r="H15" s="14"/>
      <c r="I15" s="15"/>
      <c r="J15" s="16"/>
      <c r="K15" s="14"/>
      <c r="L15" s="15"/>
      <c r="M15" s="16"/>
      <c r="S15" s="21"/>
    </row>
    <row r="16" spans="1:19" ht="15" customHeight="1">
      <c r="A16" s="37">
        <v>1995</v>
      </c>
      <c r="B16" s="14"/>
      <c r="C16" s="24">
        <v>8.7</v>
      </c>
      <c r="D16" s="16">
        <v>1.61</v>
      </c>
      <c r="E16" s="14"/>
      <c r="F16" s="15"/>
      <c r="G16" s="16"/>
      <c r="H16" s="14"/>
      <c r="I16" s="15"/>
      <c r="J16" s="16"/>
      <c r="K16" s="14"/>
      <c r="L16" s="15"/>
      <c r="M16" s="16"/>
      <c r="S16" s="21"/>
    </row>
    <row r="17" spans="1:19" ht="15" customHeight="1">
      <c r="A17" s="37">
        <v>1996</v>
      </c>
      <c r="B17" s="14"/>
      <c r="C17" s="24">
        <v>7.9</v>
      </c>
      <c r="D17" s="16">
        <v>2.28</v>
      </c>
      <c r="E17" s="14"/>
      <c r="F17" s="15"/>
      <c r="G17" s="16"/>
      <c r="H17" s="14"/>
      <c r="I17" s="15"/>
      <c r="J17" s="16"/>
      <c r="K17" s="14"/>
      <c r="L17" s="15"/>
      <c r="M17" s="16"/>
      <c r="S17" s="21"/>
    </row>
    <row r="18" spans="1:19" ht="15" customHeight="1">
      <c r="A18" s="37">
        <v>1997</v>
      </c>
      <c r="B18" s="14"/>
      <c r="C18" s="24">
        <v>1</v>
      </c>
      <c r="D18" s="16">
        <v>4.5</v>
      </c>
      <c r="E18" s="14"/>
      <c r="F18" s="15"/>
      <c r="G18" s="16"/>
      <c r="H18" s="14"/>
      <c r="I18" s="15"/>
      <c r="J18" s="16"/>
      <c r="K18" s="14"/>
      <c r="L18" s="15"/>
      <c r="M18" s="16"/>
      <c r="S18" s="21"/>
    </row>
    <row r="19" spans="1:19" ht="15" customHeight="1">
      <c r="A19" s="37">
        <v>1998</v>
      </c>
      <c r="B19" s="14">
        <v>389777</v>
      </c>
      <c r="C19" s="24">
        <v>6.6</v>
      </c>
      <c r="D19" s="16">
        <v>3.33</v>
      </c>
      <c r="E19" s="14"/>
      <c r="F19" s="15"/>
      <c r="G19" s="16"/>
      <c r="H19" s="14"/>
      <c r="I19" s="15"/>
      <c r="J19" s="16"/>
      <c r="K19" s="14"/>
      <c r="L19" s="15"/>
      <c r="M19" s="16"/>
      <c r="S19" s="21"/>
    </row>
    <row r="20" spans="1:19" ht="15" customHeight="1">
      <c r="A20" s="37">
        <v>1999</v>
      </c>
      <c r="B20" s="14">
        <v>390457</v>
      </c>
      <c r="C20" s="24">
        <v>3.2</v>
      </c>
      <c r="D20" s="16">
        <v>2.6</v>
      </c>
      <c r="E20" s="14"/>
      <c r="F20" s="15"/>
      <c r="G20" s="16"/>
      <c r="H20" s="14"/>
      <c r="I20" s="15"/>
      <c r="J20" s="16"/>
      <c r="K20" s="14"/>
      <c r="L20" s="15"/>
      <c r="M20" s="16"/>
      <c r="S20" s="21"/>
    </row>
    <row r="21" spans="1:19" ht="15" customHeight="1">
      <c r="A21" s="37">
        <v>2000</v>
      </c>
      <c r="B21" s="14">
        <v>412517</v>
      </c>
      <c r="C21" s="24">
        <v>7</v>
      </c>
      <c r="D21" s="16">
        <v>3.2</v>
      </c>
      <c r="E21" s="14"/>
      <c r="F21" s="15"/>
      <c r="G21" s="16"/>
      <c r="H21" s="14"/>
      <c r="I21" s="15"/>
      <c r="J21" s="16"/>
      <c r="K21" s="14"/>
      <c r="L21" s="15"/>
      <c r="M21" s="16"/>
      <c r="S21" s="21"/>
    </row>
    <row r="22" spans="1:19" ht="15" customHeight="1">
      <c r="A22" s="37">
        <v>2001</v>
      </c>
      <c r="B22" s="14"/>
      <c r="C22" s="24">
        <v>16.4</v>
      </c>
      <c r="D22" s="16">
        <v>3.9</v>
      </c>
      <c r="E22" s="14"/>
      <c r="F22" s="15"/>
      <c r="G22" s="16"/>
      <c r="H22" s="14"/>
      <c r="I22" s="15"/>
      <c r="J22" s="16"/>
      <c r="K22" s="14"/>
      <c r="L22" s="15"/>
      <c r="M22" s="16"/>
      <c r="S22" s="21"/>
    </row>
    <row r="23" spans="1:19" ht="15" customHeight="1">
      <c r="A23" s="37">
        <v>2002</v>
      </c>
      <c r="B23" s="14"/>
      <c r="C23" s="24">
        <v>27.9</v>
      </c>
      <c r="D23" s="16">
        <v>2.52</v>
      </c>
      <c r="E23" s="14"/>
      <c r="F23" s="15"/>
      <c r="G23" s="16"/>
      <c r="H23" s="14"/>
      <c r="I23" s="15"/>
      <c r="J23" s="16"/>
      <c r="K23" s="14"/>
      <c r="L23" s="15"/>
      <c r="M23" s="16"/>
      <c r="S23" s="21"/>
    </row>
    <row r="24" spans="1:19" ht="15" customHeight="1">
      <c r="A24" s="37">
        <v>2003</v>
      </c>
      <c r="B24" s="14"/>
      <c r="C24" s="24">
        <v>23.2</v>
      </c>
      <c r="D24" s="16">
        <v>3.37</v>
      </c>
      <c r="E24" s="14"/>
      <c r="F24" s="15"/>
      <c r="G24" s="16"/>
      <c r="H24" s="14"/>
      <c r="I24" s="15"/>
      <c r="J24" s="16"/>
      <c r="K24" s="14"/>
      <c r="L24" s="15"/>
      <c r="M24" s="16"/>
      <c r="S24" s="21"/>
    </row>
    <row r="25" spans="1:22" ht="15" customHeight="1">
      <c r="A25" s="37">
        <v>2004</v>
      </c>
      <c r="B25" s="14"/>
      <c r="C25" s="24">
        <v>28.6</v>
      </c>
      <c r="D25" s="16">
        <v>2.58</v>
      </c>
      <c r="E25" s="14"/>
      <c r="F25" s="24">
        <v>0</v>
      </c>
      <c r="G25" s="16">
        <v>0</v>
      </c>
      <c r="H25" s="14"/>
      <c r="I25" s="24">
        <v>22.7</v>
      </c>
      <c r="J25" s="16">
        <v>2.51</v>
      </c>
      <c r="K25" s="14"/>
      <c r="L25" s="24">
        <v>0</v>
      </c>
      <c r="M25" s="16">
        <v>0</v>
      </c>
      <c r="N25" s="18"/>
      <c r="O25" s="25">
        <v>0</v>
      </c>
      <c r="P25" s="21">
        <v>0</v>
      </c>
      <c r="R25" s="25"/>
      <c r="S25" s="21"/>
      <c r="T25" s="18"/>
      <c r="U25" s="25">
        <v>100</v>
      </c>
      <c r="V25" s="26">
        <v>2.64</v>
      </c>
    </row>
    <row r="26" spans="1:22" ht="15" customHeight="1">
      <c r="A26" s="37">
        <v>2005</v>
      </c>
      <c r="B26" s="14"/>
      <c r="C26" s="24">
        <v>16.5</v>
      </c>
      <c r="D26" s="16">
        <v>2.78</v>
      </c>
      <c r="E26" s="14"/>
      <c r="F26" s="24">
        <v>0</v>
      </c>
      <c r="G26" s="16">
        <v>0</v>
      </c>
      <c r="H26" s="14"/>
      <c r="I26" s="24">
        <v>9.9</v>
      </c>
      <c r="J26" s="16">
        <v>2.06</v>
      </c>
      <c r="K26" s="14"/>
      <c r="L26" s="24">
        <v>0</v>
      </c>
      <c r="M26" s="16">
        <v>0</v>
      </c>
      <c r="N26" s="18"/>
      <c r="O26" s="25">
        <v>30.5</v>
      </c>
      <c r="P26" s="21">
        <v>3</v>
      </c>
      <c r="R26" s="25"/>
      <c r="S26" s="21"/>
      <c r="T26" s="18"/>
      <c r="U26" s="25">
        <v>0</v>
      </c>
      <c r="V26" s="26">
        <v>0</v>
      </c>
    </row>
    <row r="27" spans="1:22" ht="15" customHeight="1">
      <c r="A27" s="37">
        <v>2006</v>
      </c>
      <c r="B27" s="14"/>
      <c r="C27" s="24">
        <v>20.4</v>
      </c>
      <c r="D27" s="16">
        <v>3.16</v>
      </c>
      <c r="E27" s="14"/>
      <c r="F27" s="24">
        <v>0</v>
      </c>
      <c r="G27" s="16"/>
      <c r="H27" s="14"/>
      <c r="I27" s="24">
        <v>24</v>
      </c>
      <c r="J27" s="16">
        <v>3.49</v>
      </c>
      <c r="K27" s="14"/>
      <c r="L27" s="24">
        <v>0</v>
      </c>
      <c r="M27" s="16"/>
      <c r="N27" s="18"/>
      <c r="O27" s="25">
        <v>31</v>
      </c>
      <c r="P27" s="21">
        <v>2.95</v>
      </c>
      <c r="R27" s="25"/>
      <c r="S27" s="21"/>
      <c r="T27" s="18"/>
      <c r="U27" s="25"/>
      <c r="V27" s="26"/>
    </row>
    <row r="28" spans="1:22" ht="15" customHeight="1">
      <c r="A28" s="37">
        <v>2007</v>
      </c>
      <c r="B28" s="14"/>
      <c r="C28" s="24"/>
      <c r="D28" s="16"/>
      <c r="E28" s="14"/>
      <c r="F28" s="24">
        <v>24</v>
      </c>
      <c r="G28" s="16">
        <v>6.14</v>
      </c>
      <c r="H28" s="14"/>
      <c r="I28" s="24">
        <v>14.3</v>
      </c>
      <c r="J28" s="16">
        <v>4.12</v>
      </c>
      <c r="K28" s="14"/>
      <c r="L28" s="24">
        <v>0</v>
      </c>
      <c r="M28" s="16"/>
      <c r="N28" s="18"/>
      <c r="O28" s="25">
        <v>0</v>
      </c>
      <c r="R28" s="25"/>
      <c r="S28" s="21"/>
      <c r="T28" s="18"/>
      <c r="U28" s="25">
        <v>0</v>
      </c>
      <c r="V28" s="26"/>
    </row>
    <row r="29" spans="1:22" ht="15" customHeight="1">
      <c r="A29" s="37">
        <v>2008</v>
      </c>
      <c r="B29" s="17">
        <v>395065</v>
      </c>
      <c r="C29" s="24"/>
      <c r="D29" s="16"/>
      <c r="E29" s="14"/>
      <c r="F29" s="24">
        <v>19.5</v>
      </c>
      <c r="G29" s="16">
        <v>2.68</v>
      </c>
      <c r="H29" s="14"/>
      <c r="I29" s="24">
        <v>8.5</v>
      </c>
      <c r="J29" s="16">
        <v>6.1</v>
      </c>
      <c r="K29" s="14"/>
      <c r="L29" s="24">
        <v>16.8</v>
      </c>
      <c r="M29" s="16">
        <v>4.8</v>
      </c>
      <c r="N29" s="18"/>
      <c r="O29" s="25"/>
      <c r="Q29" s="18"/>
      <c r="R29" s="25"/>
      <c r="S29" s="21"/>
      <c r="T29" s="18"/>
      <c r="U29" s="25"/>
      <c r="V29" s="26"/>
    </row>
    <row r="30" spans="1:22" ht="15" customHeight="1">
      <c r="A30" s="37">
        <v>2009</v>
      </c>
      <c r="B30" s="14">
        <f aca="true" t="shared" si="0" ref="B30:B36">E30+H30+K30+N30+T30</f>
        <v>464744</v>
      </c>
      <c r="C30" s="24">
        <f aca="true" t="shared" si="1" ref="C30:C36">(E30*F30+H30*I30+K30*L30+N30*O30+T30*U30)/B30</f>
        <v>24.322243213468063</v>
      </c>
      <c r="D30" s="16">
        <f aca="true" t="shared" si="2" ref="D30:D36">(E30*G30+H30*J30+K30*M30+N30*P30+T30*V30)/B30</f>
        <v>2.996459491677138</v>
      </c>
      <c r="E30" s="14">
        <v>17273</v>
      </c>
      <c r="F30" s="24">
        <v>19.5</v>
      </c>
      <c r="G30" s="16">
        <v>2.67</v>
      </c>
      <c r="H30" s="14">
        <v>211567</v>
      </c>
      <c r="I30" s="24">
        <v>29.3</v>
      </c>
      <c r="J30" s="16">
        <v>4.18</v>
      </c>
      <c r="K30" s="14">
        <v>146704</v>
      </c>
      <c r="L30" s="24">
        <v>32.5</v>
      </c>
      <c r="M30" s="16">
        <v>3.15</v>
      </c>
      <c r="N30" s="18">
        <v>89200</v>
      </c>
      <c r="O30" s="25">
        <v>0</v>
      </c>
      <c r="Q30" s="18"/>
      <c r="R30" s="25"/>
      <c r="S30" s="21"/>
      <c r="T30" s="18"/>
      <c r="U30" s="25"/>
      <c r="V30" s="26"/>
    </row>
    <row r="31" spans="1:22" ht="15" customHeight="1">
      <c r="A31" s="37">
        <v>2010</v>
      </c>
      <c r="B31" s="14">
        <f t="shared" si="0"/>
        <v>365919</v>
      </c>
      <c r="C31" s="24">
        <f t="shared" si="1"/>
        <v>27.13127686728484</v>
      </c>
      <c r="D31" s="16">
        <f t="shared" si="2"/>
        <v>3.6050604368726407</v>
      </c>
      <c r="E31" s="14">
        <v>13898</v>
      </c>
      <c r="F31" s="24">
        <v>0</v>
      </c>
      <c r="G31" s="16"/>
      <c r="H31" s="14">
        <v>205317</v>
      </c>
      <c r="I31" s="24">
        <v>15.7</v>
      </c>
      <c r="J31" s="16">
        <v>4.31</v>
      </c>
      <c r="K31" s="14">
        <v>146704</v>
      </c>
      <c r="L31" s="24">
        <v>45.7</v>
      </c>
      <c r="M31" s="16">
        <v>2.96</v>
      </c>
      <c r="N31" s="18"/>
      <c r="O31" s="25"/>
      <c r="Q31" s="18"/>
      <c r="R31" s="25"/>
      <c r="S31" s="21"/>
      <c r="T31" s="18"/>
      <c r="U31" s="25"/>
      <c r="V31" s="26"/>
    </row>
    <row r="32" spans="1:22" ht="15" customHeight="1">
      <c r="A32" s="37">
        <v>2011</v>
      </c>
      <c r="B32" s="14">
        <f t="shared" si="0"/>
        <v>586591</v>
      </c>
      <c r="C32" s="24">
        <f t="shared" si="1"/>
        <v>43.78510955674397</v>
      </c>
      <c r="D32" s="16">
        <f t="shared" si="2"/>
        <v>4.395234481947388</v>
      </c>
      <c r="E32" s="14">
        <v>13898</v>
      </c>
      <c r="F32" s="24">
        <v>0</v>
      </c>
      <c r="G32" s="16"/>
      <c r="H32" s="14">
        <v>201567</v>
      </c>
      <c r="I32" s="24">
        <v>6.7</v>
      </c>
      <c r="J32" s="16">
        <v>4.44</v>
      </c>
      <c r="K32" s="14">
        <v>162451</v>
      </c>
      <c r="L32" s="24">
        <v>37.3</v>
      </c>
      <c r="M32" s="16">
        <v>4.26</v>
      </c>
      <c r="N32" s="18">
        <v>47154</v>
      </c>
      <c r="O32" s="25">
        <v>45</v>
      </c>
      <c r="P32" s="21">
        <v>4.75</v>
      </c>
      <c r="Q32" s="18"/>
      <c r="R32" s="25"/>
      <c r="S32" s="21"/>
      <c r="T32" s="18">
        <v>161521</v>
      </c>
      <c r="U32" s="25">
        <v>100</v>
      </c>
      <c r="V32" s="26">
        <v>4.75</v>
      </c>
    </row>
    <row r="33" spans="1:22" ht="15" customHeight="1">
      <c r="A33" s="37">
        <v>2012</v>
      </c>
      <c r="B33" s="14">
        <f t="shared" si="0"/>
        <v>349606</v>
      </c>
      <c r="C33" s="24">
        <f t="shared" si="1"/>
        <v>34.32878497508624</v>
      </c>
      <c r="D33" s="16">
        <f t="shared" si="2"/>
        <v>3.584205305400937</v>
      </c>
      <c r="E33" s="14">
        <v>13898</v>
      </c>
      <c r="F33" s="24">
        <v>0</v>
      </c>
      <c r="G33" s="16"/>
      <c r="H33" s="14">
        <v>192828</v>
      </c>
      <c r="I33" s="24">
        <v>16.7</v>
      </c>
      <c r="J33" s="16">
        <v>3.96</v>
      </c>
      <c r="K33" s="14">
        <v>104096</v>
      </c>
      <c r="L33" s="24">
        <v>47.1</v>
      </c>
      <c r="M33" s="16">
        <v>4.05</v>
      </c>
      <c r="N33" s="18">
        <v>38784</v>
      </c>
      <c r="O33" s="25">
        <v>100</v>
      </c>
      <c r="P33" s="21">
        <v>1.75</v>
      </c>
      <c r="Q33" s="18"/>
      <c r="R33" s="25"/>
      <c r="S33" s="21"/>
      <c r="T33" s="18"/>
      <c r="U33" s="25"/>
      <c r="V33" s="26"/>
    </row>
    <row r="34" spans="1:22" ht="15" customHeight="1">
      <c r="A34" s="37">
        <v>2013</v>
      </c>
      <c r="B34" s="14">
        <f t="shared" si="0"/>
        <v>398256</v>
      </c>
      <c r="C34" s="24">
        <f t="shared" si="1"/>
        <v>35.01392521393275</v>
      </c>
      <c r="D34" s="16">
        <f t="shared" si="2"/>
        <v>3.0137226306697205</v>
      </c>
      <c r="E34" s="14">
        <v>13898</v>
      </c>
      <c r="F34" s="24">
        <v>0</v>
      </c>
      <c r="G34" s="16"/>
      <c r="H34" s="14">
        <v>194478</v>
      </c>
      <c r="I34" s="24">
        <v>14.7</v>
      </c>
      <c r="J34" s="16">
        <v>3.08</v>
      </c>
      <c r="K34" s="14">
        <v>151096</v>
      </c>
      <c r="L34" s="24">
        <v>47.7</v>
      </c>
      <c r="M34" s="16">
        <v>3.53</v>
      </c>
      <c r="N34" s="18">
        <v>38784</v>
      </c>
      <c r="O34" s="25">
        <v>100</v>
      </c>
      <c r="P34" s="21">
        <v>1.75</v>
      </c>
      <c r="Q34" s="18"/>
      <c r="R34" s="25"/>
      <c r="S34" s="21"/>
      <c r="T34" s="18"/>
      <c r="U34" s="25"/>
      <c r="V34" s="26"/>
    </row>
    <row r="35" spans="1:22" ht="15" customHeight="1">
      <c r="A35" s="37">
        <v>2014</v>
      </c>
      <c r="B35" s="14">
        <f t="shared" si="0"/>
        <v>409656</v>
      </c>
      <c r="C35" s="24">
        <f t="shared" si="1"/>
        <v>35.074588923389385</v>
      </c>
      <c r="D35" s="16">
        <f t="shared" si="2"/>
        <v>4.518648915187377</v>
      </c>
      <c r="E35" s="14">
        <v>13898</v>
      </c>
      <c r="F35" s="24">
        <v>9.6</v>
      </c>
      <c r="G35" s="16">
        <v>7</v>
      </c>
      <c r="H35" s="14">
        <v>209988</v>
      </c>
      <c r="I35" s="24">
        <v>2.1</v>
      </c>
      <c r="J35" s="16">
        <v>6</v>
      </c>
      <c r="K35" s="14">
        <v>96986</v>
      </c>
      <c r="L35" s="24">
        <v>76.5</v>
      </c>
      <c r="M35" s="16">
        <v>3.06</v>
      </c>
      <c r="N35" s="18">
        <v>88784</v>
      </c>
      <c r="O35" s="25">
        <v>71.8</v>
      </c>
      <c r="P35" s="21">
        <v>2.22</v>
      </c>
      <c r="Q35" s="18"/>
      <c r="R35" s="25"/>
      <c r="S35" s="21"/>
      <c r="T35" s="18"/>
      <c r="U35" s="25"/>
      <c r="V35" s="26"/>
    </row>
    <row r="36" spans="1:22" ht="15" customHeight="1">
      <c r="A36" s="37">
        <v>2015</v>
      </c>
      <c r="B36" s="18">
        <f t="shared" si="0"/>
        <v>634000</v>
      </c>
      <c r="C36" s="25">
        <f t="shared" si="1"/>
        <v>39.31408501577287</v>
      </c>
      <c r="D36" s="19">
        <f t="shared" si="2"/>
        <v>4.631753154574133</v>
      </c>
      <c r="E36" s="18">
        <v>42432</v>
      </c>
      <c r="F36" s="25">
        <v>11.16</v>
      </c>
      <c r="G36" s="21">
        <v>6.28</v>
      </c>
      <c r="H36" s="18">
        <v>249482</v>
      </c>
      <c r="I36" s="25">
        <v>0.94</v>
      </c>
      <c r="J36" s="21">
        <v>6.5</v>
      </c>
      <c r="K36" s="18">
        <v>113594</v>
      </c>
      <c r="L36" s="25">
        <v>34.05</v>
      </c>
      <c r="M36" s="21">
        <v>3.39</v>
      </c>
      <c r="N36" s="14">
        <v>50000</v>
      </c>
      <c r="O36" s="24">
        <v>50</v>
      </c>
      <c r="P36" s="39">
        <v>2.95</v>
      </c>
      <c r="Q36" s="18"/>
      <c r="R36" s="25"/>
      <c r="S36" s="21"/>
      <c r="T36" s="18">
        <v>178492</v>
      </c>
      <c r="U36" s="25">
        <v>100</v>
      </c>
      <c r="V36" s="26">
        <v>2.89</v>
      </c>
    </row>
    <row r="37" spans="1:22" ht="15" customHeight="1">
      <c r="A37" s="37">
        <v>2016</v>
      </c>
      <c r="B37" s="18">
        <v>611825</v>
      </c>
      <c r="C37" s="25">
        <v>13.63</v>
      </c>
      <c r="D37" s="19">
        <v>3.3</v>
      </c>
      <c r="E37" s="18">
        <v>45257</v>
      </c>
      <c r="F37" s="25">
        <v>2.95</v>
      </c>
      <c r="G37" s="26">
        <v>6</v>
      </c>
      <c r="H37" s="18">
        <v>249482</v>
      </c>
      <c r="I37" s="25">
        <v>2.24</v>
      </c>
      <c r="J37" s="21">
        <v>4.28</v>
      </c>
      <c r="K37" s="18">
        <v>138594</v>
      </c>
      <c r="L37" s="25">
        <v>29.2</v>
      </c>
      <c r="M37" s="21">
        <v>3.35</v>
      </c>
      <c r="N37" s="14"/>
      <c r="O37" s="40"/>
      <c r="P37" s="39"/>
      <c r="Q37" s="18"/>
      <c r="R37" s="25"/>
      <c r="S37" s="21"/>
      <c r="T37" s="18">
        <v>178492</v>
      </c>
      <c r="U37" s="25">
        <v>20.17</v>
      </c>
      <c r="V37" s="26">
        <v>3.3</v>
      </c>
    </row>
    <row r="38" spans="1:22" ht="15" customHeight="1">
      <c r="A38" s="37">
        <v>2017</v>
      </c>
      <c r="B38" s="18">
        <v>669362</v>
      </c>
      <c r="C38" s="25">
        <v>30.41</v>
      </c>
      <c r="D38" s="19">
        <v>4.52</v>
      </c>
      <c r="E38" s="18">
        <v>51015</v>
      </c>
      <c r="F38" s="25">
        <v>19.31</v>
      </c>
      <c r="G38" s="21">
        <v>5.57</v>
      </c>
      <c r="H38" s="18">
        <v>244004</v>
      </c>
      <c r="I38" s="25">
        <v>8.14</v>
      </c>
      <c r="J38" s="21">
        <v>6.93</v>
      </c>
      <c r="K38" s="18">
        <v>151648</v>
      </c>
      <c r="L38" s="25">
        <v>34.11</v>
      </c>
      <c r="M38" s="21">
        <v>5.69</v>
      </c>
      <c r="N38" s="14">
        <v>44203</v>
      </c>
      <c r="O38" s="40">
        <v>100</v>
      </c>
      <c r="P38" s="39">
        <v>4.5</v>
      </c>
      <c r="Q38" s="18"/>
      <c r="R38" s="25"/>
      <c r="S38" s="21"/>
      <c r="T38" s="18">
        <v>178492</v>
      </c>
      <c r="U38" s="25">
        <v>43.66</v>
      </c>
      <c r="V38" s="26">
        <v>3</v>
      </c>
    </row>
    <row r="39" spans="1:22" ht="15" customHeight="1">
      <c r="A39" s="37">
        <v>2018</v>
      </c>
      <c r="B39" s="18">
        <v>576734</v>
      </c>
      <c r="C39" s="25">
        <v>30.44</v>
      </c>
      <c r="D39" s="19">
        <v>3.741</v>
      </c>
      <c r="E39" s="18">
        <v>51015</v>
      </c>
      <c r="F39" s="25">
        <v>14.41</v>
      </c>
      <c r="G39" s="21">
        <v>5.42</v>
      </c>
      <c r="H39" s="18">
        <v>244542</v>
      </c>
      <c r="I39" s="25">
        <v>8.63</v>
      </c>
      <c r="J39" s="21">
        <v>4.97</v>
      </c>
      <c r="K39" s="18">
        <v>112500</v>
      </c>
      <c r="L39" s="25">
        <v>22.22</v>
      </c>
      <c r="M39" s="21">
        <v>2.95</v>
      </c>
      <c r="N39" s="14">
        <v>44203</v>
      </c>
      <c r="O39" s="40">
        <v>100</v>
      </c>
      <c r="P39" s="39">
        <v>4.5</v>
      </c>
      <c r="Q39" s="18"/>
      <c r="R39" s="25"/>
      <c r="S39" s="21"/>
      <c r="T39" s="18">
        <v>124492</v>
      </c>
      <c r="U39" s="25">
        <v>62.59</v>
      </c>
      <c r="V39" s="26">
        <v>3</v>
      </c>
    </row>
    <row r="40" spans="1:22" ht="15" customHeight="1">
      <c r="A40" s="37">
        <v>2019</v>
      </c>
      <c r="B40" s="18">
        <v>706363</v>
      </c>
      <c r="C40" s="25">
        <v>18.38</v>
      </c>
      <c r="D40" s="19">
        <v>3.24</v>
      </c>
      <c r="E40" s="18">
        <v>41951</v>
      </c>
      <c r="F40" s="25"/>
      <c r="H40" s="18">
        <v>240199</v>
      </c>
      <c r="I40" s="25">
        <v>17.89</v>
      </c>
      <c r="J40" s="21">
        <v>3.62</v>
      </c>
      <c r="K40" s="18">
        <v>165368</v>
      </c>
      <c r="L40" s="25">
        <v>12.91</v>
      </c>
      <c r="M40" s="21">
        <v>4.53</v>
      </c>
      <c r="N40" s="14">
        <v>82987</v>
      </c>
      <c r="O40" s="40">
        <v>27.29</v>
      </c>
      <c r="P40" s="39">
        <v>1.75</v>
      </c>
      <c r="Q40" s="18"/>
      <c r="R40" s="25"/>
      <c r="S40" s="21"/>
      <c r="T40" s="18">
        <v>175858</v>
      </c>
      <c r="U40" s="25">
        <v>24.39</v>
      </c>
      <c r="V40" s="26">
        <v>3</v>
      </c>
    </row>
    <row r="41" spans="1:22" ht="15" customHeight="1">
      <c r="A41" s="37">
        <v>2020</v>
      </c>
      <c r="B41" s="18">
        <v>747872</v>
      </c>
      <c r="C41" s="25">
        <v>17.34</v>
      </c>
      <c r="D41" s="19">
        <v>3.5</v>
      </c>
      <c r="E41" s="18">
        <v>41883</v>
      </c>
      <c r="F41" s="25">
        <v>16.12</v>
      </c>
      <c r="G41" s="21">
        <v>5.28</v>
      </c>
      <c r="H41" s="18">
        <v>252788</v>
      </c>
      <c r="I41" s="25">
        <v>15.92</v>
      </c>
      <c r="J41" s="21">
        <v>4.72</v>
      </c>
      <c r="K41" s="18">
        <v>145398</v>
      </c>
      <c r="L41" s="25">
        <v>10.18</v>
      </c>
      <c r="M41" s="21">
        <v>4.05</v>
      </c>
      <c r="N41" s="14">
        <v>131945</v>
      </c>
      <c r="O41" s="40">
        <v>18.95</v>
      </c>
      <c r="P41" s="39">
        <v>3.91</v>
      </c>
      <c r="Q41" s="18"/>
      <c r="R41" s="25"/>
      <c r="S41" s="21"/>
      <c r="T41" s="18">
        <v>175858</v>
      </c>
      <c r="U41" s="25">
        <v>24.39</v>
      </c>
      <c r="V41" s="26">
        <v>3</v>
      </c>
    </row>
    <row r="42" spans="1:22" ht="15" customHeight="1">
      <c r="A42" s="37">
        <v>2021</v>
      </c>
      <c r="B42" s="18">
        <v>514239</v>
      </c>
      <c r="C42" s="25">
        <v>8</v>
      </c>
      <c r="D42" s="19">
        <v>5.61</v>
      </c>
      <c r="F42" s="25"/>
      <c r="H42" s="18"/>
      <c r="I42" s="25"/>
      <c r="K42" s="18"/>
      <c r="L42" s="25"/>
      <c r="N42" s="14"/>
      <c r="O42" s="40"/>
      <c r="P42" s="39"/>
      <c r="Q42" s="18">
        <v>289711</v>
      </c>
      <c r="R42" s="25">
        <v>3</v>
      </c>
      <c r="S42" s="21">
        <v>4.97</v>
      </c>
      <c r="T42" s="18">
        <v>224528</v>
      </c>
      <c r="U42" s="25">
        <v>8</v>
      </c>
      <c r="V42" s="26">
        <v>4</v>
      </c>
    </row>
    <row r="43" ht="15" customHeight="1">
      <c r="S43" s="21"/>
    </row>
    <row r="44" ht="15" customHeight="1">
      <c r="S44" s="21"/>
    </row>
    <row r="45" ht="15" customHeight="1">
      <c r="S45" s="21"/>
    </row>
    <row r="46" ht="15" customHeight="1">
      <c r="S46" s="21"/>
    </row>
    <row r="47" ht="15" customHeight="1">
      <c r="S47" s="21"/>
    </row>
    <row r="48" ht="15" customHeight="1">
      <c r="S48" s="21"/>
    </row>
    <row r="49" ht="15" customHeight="1">
      <c r="S49" s="21"/>
    </row>
    <row r="50" ht="15" customHeight="1">
      <c r="S50" s="21"/>
    </row>
    <row r="51" ht="15" customHeight="1">
      <c r="S51" s="21"/>
    </row>
    <row r="52" ht="15" customHeight="1">
      <c r="S52" s="21"/>
    </row>
    <row r="53" ht="15" customHeight="1">
      <c r="S53" s="21"/>
    </row>
    <row r="54" ht="15" customHeight="1">
      <c r="S54" s="21"/>
    </row>
    <row r="55" ht="15" customHeight="1">
      <c r="S55" s="21"/>
    </row>
    <row r="56" ht="15" customHeight="1">
      <c r="S56" s="21"/>
    </row>
    <row r="57" ht="15" customHeight="1">
      <c r="S57" s="21"/>
    </row>
    <row r="58" ht="15" customHeight="1">
      <c r="S58" s="21"/>
    </row>
    <row r="59" ht="15" customHeight="1">
      <c r="S59" s="21"/>
    </row>
    <row r="60" ht="15" customHeight="1">
      <c r="S60" s="21"/>
    </row>
    <row r="61" ht="15" customHeight="1">
      <c r="S61" s="21"/>
    </row>
    <row r="62" ht="15" customHeight="1">
      <c r="S62" s="21"/>
    </row>
    <row r="63" ht="15" customHeight="1">
      <c r="S63" s="21"/>
    </row>
    <row r="64" ht="15" customHeight="1">
      <c r="S64" s="21"/>
    </row>
    <row r="65" ht="15" customHeight="1">
      <c r="S65" s="21"/>
    </row>
    <row r="66" ht="15" customHeight="1">
      <c r="S66" s="21"/>
    </row>
    <row r="67" ht="15" customHeight="1">
      <c r="S67" s="21"/>
    </row>
    <row r="68" ht="15" customHeight="1">
      <c r="S68" s="21"/>
    </row>
    <row r="69" ht="15" customHeight="1">
      <c r="S69" s="21"/>
    </row>
    <row r="70" ht="15" customHeight="1">
      <c r="S70" s="21"/>
    </row>
    <row r="71" ht="15" customHeight="1">
      <c r="S71" s="21"/>
    </row>
    <row r="72" ht="15" customHeight="1">
      <c r="S72" s="21"/>
    </row>
    <row r="73" ht="15" customHeight="1">
      <c r="S73" s="21"/>
    </row>
    <row r="74" ht="15" customHeight="1">
      <c r="S74" s="21"/>
    </row>
    <row r="75" ht="15" customHeight="1">
      <c r="S75" s="21"/>
    </row>
    <row r="76" ht="15" customHeight="1">
      <c r="S76" s="21"/>
    </row>
    <row r="77" ht="15" customHeight="1">
      <c r="S77" s="21"/>
    </row>
    <row r="78" ht="15" customHeight="1">
      <c r="S78" s="21"/>
    </row>
    <row r="79" ht="15" customHeight="1">
      <c r="S79" s="21"/>
    </row>
    <row r="80" ht="15" customHeight="1">
      <c r="S80" s="21"/>
    </row>
    <row r="81" ht="15" customHeight="1">
      <c r="S81" s="21"/>
    </row>
    <row r="82" ht="15" customHeight="1">
      <c r="S82" s="21"/>
    </row>
    <row r="83" ht="15" customHeight="1">
      <c r="S83" s="21"/>
    </row>
    <row r="84" ht="15" customHeight="1">
      <c r="S84" s="21"/>
    </row>
    <row r="85" ht="15" customHeight="1">
      <c r="S85" s="21"/>
    </row>
    <row r="86" ht="15" customHeight="1">
      <c r="S86" s="21"/>
    </row>
    <row r="87" ht="15" customHeight="1">
      <c r="S87" s="21"/>
    </row>
    <row r="88" ht="15" customHeight="1">
      <c r="S88" s="21"/>
    </row>
    <row r="89" ht="15" customHeight="1">
      <c r="S89" s="21"/>
    </row>
    <row r="90" ht="15" customHeight="1">
      <c r="S90" s="21"/>
    </row>
    <row r="91" ht="15" customHeight="1">
      <c r="S91" s="21"/>
    </row>
    <row r="92" ht="15" customHeight="1">
      <c r="S92" s="21"/>
    </row>
    <row r="93" ht="15" customHeight="1">
      <c r="S93" s="21"/>
    </row>
    <row r="94" ht="15" customHeight="1">
      <c r="S94" s="21"/>
    </row>
    <row r="95" ht="15" customHeight="1">
      <c r="S95" s="21"/>
    </row>
    <row r="96" ht="15" customHeight="1">
      <c r="S96" s="21"/>
    </row>
    <row r="97" ht="15" customHeight="1">
      <c r="S97" s="21"/>
    </row>
    <row r="98" ht="15" customHeight="1">
      <c r="S98" s="21"/>
    </row>
    <row r="99" ht="15" customHeight="1">
      <c r="S99" s="21"/>
    </row>
    <row r="100" ht="15" customHeight="1">
      <c r="S100" s="21"/>
    </row>
    <row r="101" ht="15" customHeight="1">
      <c r="S101" s="21"/>
    </row>
    <row r="102" ht="15" customHeight="1">
      <c r="S102" s="21"/>
    </row>
    <row r="103" ht="15" customHeight="1">
      <c r="S103" s="21"/>
    </row>
    <row r="104" ht="15" customHeight="1">
      <c r="S104" s="21"/>
    </row>
    <row r="105" ht="15" customHeight="1">
      <c r="S105" s="21"/>
    </row>
    <row r="106" ht="15" customHeight="1">
      <c r="S106" s="21"/>
    </row>
    <row r="107" ht="15" customHeight="1">
      <c r="S107" s="21"/>
    </row>
    <row r="108" ht="15" customHeight="1">
      <c r="S108" s="21"/>
    </row>
    <row r="109" ht="15" customHeight="1">
      <c r="S109" s="21"/>
    </row>
    <row r="110" ht="15" customHeight="1">
      <c r="S110" s="21"/>
    </row>
    <row r="111" ht="15" customHeight="1">
      <c r="S111" s="21"/>
    </row>
    <row r="112" ht="15" customHeight="1">
      <c r="S112" s="21"/>
    </row>
    <row r="113" ht="15" customHeight="1">
      <c r="S113" s="21"/>
    </row>
    <row r="114" ht="15" customHeight="1">
      <c r="S114" s="21"/>
    </row>
    <row r="115" ht="15" customHeight="1">
      <c r="S115" s="21"/>
    </row>
    <row r="116" ht="15" customHeight="1">
      <c r="S116" s="21"/>
    </row>
    <row r="117" ht="15" customHeight="1">
      <c r="S117" s="21"/>
    </row>
    <row r="118" ht="15" customHeight="1">
      <c r="S118" s="21"/>
    </row>
    <row r="119" ht="15" customHeight="1">
      <c r="S119" s="21"/>
    </row>
    <row r="120" ht="15" customHeight="1">
      <c r="S120" s="21"/>
    </row>
    <row r="121" ht="15" customHeight="1">
      <c r="S121" s="21"/>
    </row>
    <row r="122" ht="15" customHeight="1">
      <c r="S122" s="21"/>
    </row>
    <row r="123" ht="15" customHeight="1">
      <c r="S123" s="21"/>
    </row>
    <row r="124" ht="15" customHeight="1">
      <c r="S124" s="21"/>
    </row>
    <row r="125" ht="15" customHeight="1">
      <c r="S125" s="21"/>
    </row>
    <row r="126" ht="15" customHeight="1">
      <c r="S126" s="21"/>
    </row>
    <row r="127" ht="15" customHeight="1">
      <c r="S127" s="21"/>
    </row>
    <row r="128" ht="15" customHeight="1">
      <c r="S128" s="21"/>
    </row>
    <row r="129" ht="15" customHeight="1">
      <c r="S129" s="21"/>
    </row>
    <row r="130" ht="15" customHeight="1">
      <c r="S130" s="21"/>
    </row>
    <row r="131" ht="15" customHeight="1">
      <c r="S131" s="21"/>
    </row>
    <row r="132" ht="15" customHeight="1">
      <c r="S132" s="21"/>
    </row>
    <row r="133" ht="15" customHeight="1">
      <c r="S133" s="21"/>
    </row>
    <row r="134" ht="15" customHeight="1">
      <c r="S134" s="21"/>
    </row>
    <row r="135" ht="15" customHeight="1">
      <c r="S135" s="21"/>
    </row>
    <row r="136" ht="15" customHeight="1">
      <c r="S136" s="21"/>
    </row>
    <row r="137" ht="15" customHeight="1">
      <c r="S137" s="21"/>
    </row>
    <row r="138" ht="15" customHeight="1">
      <c r="S138" s="21"/>
    </row>
    <row r="139" ht="15" customHeight="1">
      <c r="S139" s="21"/>
    </row>
    <row r="140" ht="15" customHeight="1">
      <c r="S140" s="21"/>
    </row>
    <row r="141" ht="15" customHeight="1">
      <c r="S141" s="21"/>
    </row>
    <row r="142" ht="15" customHeight="1">
      <c r="S142" s="21"/>
    </row>
    <row r="143" ht="15" customHeight="1">
      <c r="S143" s="21"/>
    </row>
    <row r="144" ht="15" customHeight="1">
      <c r="S144" s="21"/>
    </row>
    <row r="145" ht="15" customHeight="1">
      <c r="S145" s="21"/>
    </row>
    <row r="146" ht="15" customHeight="1">
      <c r="S146" s="21"/>
    </row>
    <row r="147" ht="15" customHeight="1">
      <c r="S147" s="21"/>
    </row>
    <row r="148" ht="15" customHeight="1">
      <c r="S148" s="21"/>
    </row>
    <row r="149" ht="15" customHeight="1">
      <c r="S149" s="21"/>
    </row>
    <row r="150" ht="15" customHeight="1">
      <c r="S150" s="21"/>
    </row>
    <row r="151" ht="15" customHeight="1">
      <c r="S151" s="21"/>
    </row>
    <row r="152" ht="15" customHeight="1">
      <c r="S152" s="21"/>
    </row>
    <row r="153" ht="15" customHeight="1">
      <c r="S153" s="21"/>
    </row>
    <row r="154" ht="15" customHeight="1">
      <c r="S154" s="21"/>
    </row>
    <row r="155" ht="15" customHeight="1">
      <c r="S155" s="21"/>
    </row>
    <row r="156" ht="15" customHeight="1">
      <c r="S156" s="21"/>
    </row>
    <row r="157" ht="15" customHeight="1">
      <c r="S157" s="21"/>
    </row>
    <row r="158" ht="15" customHeight="1">
      <c r="S158" s="21"/>
    </row>
    <row r="159" ht="15" customHeight="1">
      <c r="S159" s="21"/>
    </row>
    <row r="160" ht="15" customHeight="1">
      <c r="S160" s="21"/>
    </row>
    <row r="161" ht="15" customHeight="1">
      <c r="S161" s="21"/>
    </row>
    <row r="162" ht="15" customHeight="1">
      <c r="S162" s="21"/>
    </row>
    <row r="163" ht="15" customHeight="1">
      <c r="S163" s="21"/>
    </row>
    <row r="164" ht="15" customHeight="1">
      <c r="S164" s="21"/>
    </row>
    <row r="165" ht="15" customHeight="1">
      <c r="S165" s="21"/>
    </row>
    <row r="166" ht="15" customHeight="1">
      <c r="S166" s="21"/>
    </row>
    <row r="167" ht="15" customHeight="1">
      <c r="S167" s="21"/>
    </row>
    <row r="168" ht="15" customHeight="1">
      <c r="S168" s="21"/>
    </row>
    <row r="169" ht="15" customHeight="1">
      <c r="S169" s="21"/>
    </row>
    <row r="170" ht="15" customHeight="1">
      <c r="S170" s="21"/>
    </row>
    <row r="171" ht="15" customHeight="1">
      <c r="S171" s="21"/>
    </row>
    <row r="172" ht="15" customHeight="1">
      <c r="S172" s="21"/>
    </row>
    <row r="173" ht="15" customHeight="1">
      <c r="S173" s="21"/>
    </row>
    <row r="174" ht="15" customHeight="1">
      <c r="S174" s="21"/>
    </row>
    <row r="175" ht="15" customHeight="1">
      <c r="S175" s="21"/>
    </row>
    <row r="176" ht="15" customHeight="1">
      <c r="S176" s="21"/>
    </row>
    <row r="177" ht="15" customHeight="1">
      <c r="S177" s="21"/>
    </row>
    <row r="178" ht="15" customHeight="1">
      <c r="S178" s="21"/>
    </row>
    <row r="179" ht="15" customHeight="1">
      <c r="S179" s="21"/>
    </row>
    <row r="180" ht="15" customHeight="1">
      <c r="S180" s="21"/>
    </row>
    <row r="181" ht="15" customHeight="1">
      <c r="S181" s="21"/>
    </row>
    <row r="182" ht="15" customHeight="1">
      <c r="S182" s="21"/>
    </row>
    <row r="183" ht="15" customHeight="1">
      <c r="S183" s="21"/>
    </row>
    <row r="184" ht="15" customHeight="1">
      <c r="S184" s="21"/>
    </row>
    <row r="185" ht="15" customHeight="1">
      <c r="S185" s="21"/>
    </row>
    <row r="186" ht="15" customHeight="1">
      <c r="S186" s="21"/>
    </row>
    <row r="187" ht="15" customHeight="1">
      <c r="S187" s="21"/>
    </row>
    <row r="188" spans="17:19" ht="15" customHeight="1">
      <c r="Q188" s="11"/>
      <c r="R188" s="12"/>
      <c r="S188" s="10"/>
    </row>
    <row r="189" ht="15" customHeight="1">
      <c r="S189" s="21"/>
    </row>
    <row r="190" ht="15" customHeight="1">
      <c r="S190" s="21"/>
    </row>
    <row r="191" ht="15" customHeight="1">
      <c r="S191" s="21"/>
    </row>
    <row r="192" ht="15" customHeight="1">
      <c r="S192" s="21"/>
    </row>
    <row r="193" ht="15" customHeight="1">
      <c r="S193" s="21"/>
    </row>
    <row r="194" ht="15" customHeight="1">
      <c r="S194" s="21"/>
    </row>
    <row r="195" ht="15" customHeight="1">
      <c r="S195" s="21"/>
    </row>
    <row r="196" ht="15" customHeight="1">
      <c r="S196" s="21"/>
    </row>
    <row r="197" ht="15" customHeight="1">
      <c r="S197" s="21"/>
    </row>
    <row r="198" ht="15" customHeight="1">
      <c r="S198" s="21"/>
    </row>
    <row r="199" ht="15" customHeight="1">
      <c r="S199" s="21"/>
    </row>
    <row r="200" ht="15" customHeight="1">
      <c r="S200" s="21"/>
    </row>
    <row r="201" ht="15" customHeight="1">
      <c r="S201" s="21"/>
    </row>
    <row r="202" spans="18:19" ht="15" customHeight="1">
      <c r="R202" s="25"/>
      <c r="S202" s="21"/>
    </row>
    <row r="203" spans="18:19" ht="15" customHeight="1">
      <c r="R203" s="25"/>
      <c r="S203" s="21"/>
    </row>
    <row r="204" spans="18:19" ht="15" customHeight="1">
      <c r="R204" s="25"/>
      <c r="S204" s="21"/>
    </row>
    <row r="205" spans="18:19" ht="15" customHeight="1">
      <c r="R205" s="25"/>
      <c r="S205" s="21"/>
    </row>
    <row r="206" spans="17:19" ht="15" customHeight="1">
      <c r="Q206" s="18"/>
      <c r="R206" s="25"/>
      <c r="S206" s="21"/>
    </row>
    <row r="207" spans="17:19" ht="15" customHeight="1">
      <c r="Q207" s="18"/>
      <c r="R207" s="25"/>
      <c r="S207" s="21"/>
    </row>
    <row r="208" spans="17:19" ht="15" customHeight="1">
      <c r="Q208" s="18"/>
      <c r="R208" s="25"/>
      <c r="S208" s="21"/>
    </row>
    <row r="209" spans="17:19" ht="15" customHeight="1">
      <c r="Q209" s="18"/>
      <c r="R209" s="25"/>
      <c r="S209" s="21"/>
    </row>
    <row r="210" spans="17:19" ht="15" customHeight="1">
      <c r="Q210" s="18"/>
      <c r="R210" s="25"/>
      <c r="S210" s="21"/>
    </row>
    <row r="211" spans="17:19" ht="15" customHeight="1">
      <c r="Q211" s="18"/>
      <c r="R211" s="25"/>
      <c r="S211" s="21"/>
    </row>
    <row r="212" spans="17:19" ht="15" customHeight="1">
      <c r="Q212" s="18"/>
      <c r="R212" s="25"/>
      <c r="S212" s="21"/>
    </row>
    <row r="213" spans="17:19" ht="15" customHeight="1">
      <c r="Q213" s="18"/>
      <c r="R213" s="25"/>
      <c r="S213" s="21"/>
    </row>
    <row r="214" spans="17:19" ht="15" customHeight="1">
      <c r="Q214" s="18"/>
      <c r="R214" s="25"/>
      <c r="S214" s="21"/>
    </row>
    <row r="215" spans="17:19" ht="15" customHeight="1">
      <c r="Q215" s="18"/>
      <c r="R215" s="25"/>
      <c r="S215" s="21"/>
    </row>
    <row r="216" spans="17:19" ht="15" customHeight="1">
      <c r="Q216" s="18"/>
      <c r="R216" s="25"/>
      <c r="S216" s="21"/>
    </row>
    <row r="217" spans="17:19" ht="15" customHeight="1">
      <c r="Q217" s="18"/>
      <c r="R217" s="25"/>
      <c r="S217" s="21"/>
    </row>
    <row r="218" spans="17:19" ht="15" customHeight="1">
      <c r="Q218" s="18"/>
      <c r="R218" s="25"/>
      <c r="S218" s="21"/>
    </row>
    <row r="219" spans="17:19" ht="15" customHeight="1">
      <c r="Q219" s="18"/>
      <c r="R219" s="25"/>
      <c r="S219" s="21"/>
    </row>
    <row r="220" ht="15" customHeight="1">
      <c r="S220" s="21"/>
    </row>
    <row r="221" ht="15" customHeight="1">
      <c r="S221" s="21"/>
    </row>
    <row r="222" ht="15" customHeight="1">
      <c r="S222" s="21"/>
    </row>
    <row r="223" ht="15" customHeight="1">
      <c r="S223" s="21"/>
    </row>
    <row r="224" ht="15" customHeight="1">
      <c r="S224" s="21"/>
    </row>
    <row r="225" ht="15" customHeight="1">
      <c r="S225" s="21"/>
    </row>
    <row r="226" ht="15" customHeight="1">
      <c r="S226" s="21"/>
    </row>
    <row r="227" ht="15" customHeight="1">
      <c r="S227" s="21"/>
    </row>
    <row r="228" ht="15" customHeight="1">
      <c r="S228" s="21"/>
    </row>
    <row r="229" ht="15" customHeight="1">
      <c r="S229" s="21"/>
    </row>
    <row r="230" ht="15" customHeight="1">
      <c r="S230" s="21"/>
    </row>
    <row r="231" ht="15" customHeight="1">
      <c r="S231" s="21"/>
    </row>
    <row r="232" ht="15" customHeight="1">
      <c r="S232" s="21"/>
    </row>
    <row r="233" ht="15" customHeight="1">
      <c r="S233" s="21"/>
    </row>
    <row r="234" ht="15" customHeight="1">
      <c r="S234" s="21"/>
    </row>
    <row r="235" ht="15" customHeight="1">
      <c r="S235" s="21"/>
    </row>
    <row r="236" ht="15" customHeight="1">
      <c r="S236" s="21"/>
    </row>
    <row r="237" ht="15" customHeight="1">
      <c r="S237" s="21"/>
    </row>
    <row r="238" ht="15" customHeight="1">
      <c r="S238" s="21"/>
    </row>
    <row r="239" ht="15" customHeight="1">
      <c r="S239" s="21"/>
    </row>
    <row r="240" ht="15" customHeight="1">
      <c r="S240" s="21"/>
    </row>
    <row r="241" ht="15" customHeight="1">
      <c r="S241" s="21"/>
    </row>
    <row r="242" ht="15" customHeight="1">
      <c r="S242" s="21"/>
    </row>
    <row r="243" ht="15" customHeight="1">
      <c r="S243" s="21"/>
    </row>
    <row r="244" ht="15" customHeight="1">
      <c r="S244" s="21"/>
    </row>
    <row r="245" ht="15" customHeight="1">
      <c r="S245" s="21"/>
    </row>
    <row r="246" ht="15" customHeight="1">
      <c r="S246" s="21"/>
    </row>
    <row r="247" ht="15" customHeight="1">
      <c r="S247" s="21"/>
    </row>
    <row r="248" ht="15" customHeight="1">
      <c r="S248" s="21"/>
    </row>
    <row r="249" ht="15" customHeight="1">
      <c r="S249" s="21"/>
    </row>
    <row r="250" ht="15" customHeight="1">
      <c r="S250" s="21"/>
    </row>
    <row r="251" ht="15" customHeight="1">
      <c r="S251" s="21"/>
    </row>
    <row r="252" ht="15" customHeight="1">
      <c r="S252" s="21"/>
    </row>
    <row r="253" ht="15" customHeight="1">
      <c r="S253" s="21"/>
    </row>
    <row r="254" ht="15" customHeight="1">
      <c r="S254" s="21"/>
    </row>
    <row r="255" ht="15" customHeight="1">
      <c r="S255" s="21"/>
    </row>
    <row r="256" ht="15" customHeight="1">
      <c r="S256" s="21"/>
    </row>
    <row r="257" ht="15" customHeight="1">
      <c r="S257" s="21"/>
    </row>
    <row r="258" ht="15" customHeight="1">
      <c r="S258" s="21"/>
    </row>
    <row r="259" ht="15" customHeight="1">
      <c r="S259" s="21"/>
    </row>
    <row r="260" ht="15" customHeight="1">
      <c r="S260" s="21"/>
    </row>
    <row r="261" ht="15" customHeight="1">
      <c r="S261" s="21"/>
    </row>
    <row r="262" ht="15" customHeight="1">
      <c r="S262" s="21"/>
    </row>
    <row r="263" ht="15" customHeight="1">
      <c r="S263" s="21"/>
    </row>
    <row r="264" ht="15" customHeight="1">
      <c r="S264" s="21"/>
    </row>
    <row r="265" ht="15" customHeight="1">
      <c r="S265" s="21"/>
    </row>
    <row r="266" ht="15" customHeight="1">
      <c r="S266" s="21"/>
    </row>
    <row r="267" ht="15" customHeight="1">
      <c r="S267" s="21"/>
    </row>
    <row r="268" ht="15" customHeight="1">
      <c r="S268" s="21"/>
    </row>
    <row r="269" ht="15" customHeight="1">
      <c r="S269" s="21"/>
    </row>
    <row r="270" ht="15" customHeight="1">
      <c r="S270" s="21"/>
    </row>
    <row r="271" ht="15" customHeight="1">
      <c r="S271" s="21"/>
    </row>
    <row r="272" ht="15" customHeight="1">
      <c r="S272" s="21"/>
    </row>
    <row r="273" ht="15" customHeight="1">
      <c r="S273" s="21"/>
    </row>
    <row r="274" ht="15" customHeight="1">
      <c r="S274" s="21"/>
    </row>
    <row r="275" ht="15" customHeight="1">
      <c r="S275" s="21"/>
    </row>
    <row r="276" ht="15" customHeight="1">
      <c r="S276" s="21"/>
    </row>
    <row r="277" ht="15" customHeight="1">
      <c r="S277" s="21"/>
    </row>
    <row r="278" ht="15" customHeight="1">
      <c r="S278" s="21"/>
    </row>
    <row r="279" ht="15" customHeight="1">
      <c r="S279" s="21"/>
    </row>
    <row r="280" ht="15" customHeight="1">
      <c r="S280" s="21"/>
    </row>
    <row r="281" ht="15" customHeight="1">
      <c r="S281" s="21"/>
    </row>
    <row r="282" ht="15" customHeight="1">
      <c r="S282" s="21"/>
    </row>
    <row r="283" ht="15" customHeight="1">
      <c r="S283" s="21"/>
    </row>
    <row r="284" ht="15" customHeight="1">
      <c r="S284" s="21"/>
    </row>
    <row r="285" ht="15" customHeight="1">
      <c r="S285" s="21"/>
    </row>
    <row r="286" ht="15" customHeight="1">
      <c r="S286" s="21"/>
    </row>
    <row r="287" ht="15" customHeight="1">
      <c r="S287" s="21"/>
    </row>
    <row r="288" ht="15" customHeight="1">
      <c r="S288" s="21"/>
    </row>
    <row r="289" ht="15" customHeight="1">
      <c r="S289" s="21"/>
    </row>
    <row r="290" ht="15" customHeight="1">
      <c r="S290" s="21"/>
    </row>
    <row r="291" ht="15" customHeight="1">
      <c r="S291" s="21"/>
    </row>
    <row r="292" ht="15" customHeight="1">
      <c r="S292" s="21"/>
    </row>
    <row r="293" ht="15" customHeight="1">
      <c r="S293" s="21"/>
    </row>
    <row r="294" ht="15" customHeight="1">
      <c r="S294" s="21"/>
    </row>
    <row r="295" ht="15" customHeight="1">
      <c r="S295" s="21"/>
    </row>
    <row r="296" ht="15" customHeight="1">
      <c r="S296" s="21"/>
    </row>
    <row r="297" ht="15" customHeight="1">
      <c r="S297" s="21"/>
    </row>
    <row r="298" ht="15" customHeight="1">
      <c r="S298" s="21"/>
    </row>
    <row r="299" ht="15" customHeight="1">
      <c r="S299" s="21"/>
    </row>
    <row r="300" ht="15" customHeight="1">
      <c r="S300" s="21"/>
    </row>
    <row r="301" ht="15" customHeight="1">
      <c r="S301" s="21"/>
    </row>
    <row r="302" ht="15" customHeight="1">
      <c r="S302" s="21"/>
    </row>
    <row r="303" ht="15" customHeight="1">
      <c r="S303" s="21"/>
    </row>
    <row r="304" ht="15" customHeight="1">
      <c r="S304" s="21"/>
    </row>
    <row r="305" ht="15" customHeight="1">
      <c r="S305" s="21"/>
    </row>
    <row r="306" ht="15" customHeight="1">
      <c r="S306" s="21"/>
    </row>
    <row r="307" ht="15" customHeight="1">
      <c r="S307" s="21"/>
    </row>
    <row r="308" ht="15" customHeight="1">
      <c r="S308" s="21"/>
    </row>
    <row r="309" ht="15" customHeight="1">
      <c r="S309" s="21"/>
    </row>
    <row r="310" ht="15" customHeight="1">
      <c r="S310" s="21"/>
    </row>
    <row r="311" ht="15" customHeight="1">
      <c r="S311" s="21"/>
    </row>
    <row r="312" ht="15" customHeight="1">
      <c r="S312" s="21"/>
    </row>
    <row r="313" ht="15" customHeight="1">
      <c r="S313" s="21"/>
    </row>
    <row r="314" ht="15" customHeight="1">
      <c r="S314" s="21"/>
    </row>
    <row r="315" ht="15" customHeight="1">
      <c r="S315" s="21"/>
    </row>
    <row r="316" ht="15" customHeight="1">
      <c r="S316" s="21"/>
    </row>
    <row r="317" ht="15" customHeight="1">
      <c r="S317" s="21"/>
    </row>
    <row r="318" ht="15" customHeight="1">
      <c r="S318" s="21"/>
    </row>
    <row r="319" ht="15" customHeight="1">
      <c r="S319" s="21"/>
    </row>
    <row r="320" ht="15" customHeight="1">
      <c r="S320" s="21"/>
    </row>
    <row r="321" ht="15" customHeight="1">
      <c r="S321" s="21"/>
    </row>
    <row r="322" ht="15" customHeight="1">
      <c r="S322" s="21"/>
    </row>
    <row r="323" ht="15" customHeight="1">
      <c r="S323" s="21"/>
    </row>
    <row r="324" ht="15" customHeight="1">
      <c r="S324" s="21"/>
    </row>
    <row r="325" ht="15" customHeight="1">
      <c r="S325" s="21"/>
    </row>
    <row r="326" ht="15" customHeight="1">
      <c r="S326" s="21"/>
    </row>
    <row r="327" ht="15" customHeight="1">
      <c r="S327" s="21"/>
    </row>
    <row r="328" ht="15" customHeight="1">
      <c r="S328" s="21"/>
    </row>
    <row r="329" ht="15" customHeight="1">
      <c r="S329" s="21"/>
    </row>
    <row r="330" ht="15" customHeight="1">
      <c r="S330" s="21"/>
    </row>
    <row r="331" ht="15" customHeight="1">
      <c r="S331" s="21"/>
    </row>
    <row r="332" ht="15" customHeight="1">
      <c r="S332" s="21"/>
    </row>
    <row r="333" ht="15" customHeight="1">
      <c r="S333" s="21"/>
    </row>
    <row r="334" ht="15" customHeight="1">
      <c r="S334" s="21"/>
    </row>
    <row r="335" ht="15" customHeight="1">
      <c r="S335" s="21"/>
    </row>
    <row r="336" ht="15" customHeight="1">
      <c r="S336" s="21"/>
    </row>
    <row r="337" ht="15" customHeight="1">
      <c r="S337" s="21"/>
    </row>
    <row r="338" ht="15" customHeight="1">
      <c r="S338" s="21"/>
    </row>
    <row r="339" ht="15" customHeight="1">
      <c r="S339" s="21"/>
    </row>
    <row r="340" ht="15" customHeight="1">
      <c r="S340" s="21"/>
    </row>
    <row r="341" ht="15" customHeight="1">
      <c r="S341" s="21"/>
    </row>
    <row r="342" ht="15" customHeight="1">
      <c r="S342" s="21"/>
    </row>
    <row r="343" ht="15" customHeight="1">
      <c r="S343" s="21"/>
    </row>
    <row r="344" ht="15" customHeight="1">
      <c r="S344" s="21"/>
    </row>
    <row r="345" ht="15" customHeight="1">
      <c r="S345" s="21"/>
    </row>
    <row r="346" ht="15" customHeight="1">
      <c r="S346" s="21"/>
    </row>
    <row r="347" ht="15" customHeight="1">
      <c r="S347" s="21"/>
    </row>
    <row r="348" ht="15" customHeight="1">
      <c r="S348" s="21"/>
    </row>
    <row r="349" ht="15" customHeight="1">
      <c r="S349" s="21"/>
    </row>
    <row r="350" ht="15" customHeight="1">
      <c r="S350" s="21"/>
    </row>
    <row r="351" ht="15" customHeight="1">
      <c r="S351" s="21"/>
    </row>
    <row r="352" ht="15" customHeight="1">
      <c r="S352" s="21"/>
    </row>
    <row r="353" ht="15" customHeight="1">
      <c r="S353" s="21"/>
    </row>
    <row r="354" ht="15" customHeight="1">
      <c r="S354" s="21"/>
    </row>
    <row r="355" ht="15" customHeight="1">
      <c r="S355" s="21"/>
    </row>
    <row r="356" ht="15" customHeight="1">
      <c r="S356" s="21"/>
    </row>
    <row r="357" ht="15" customHeight="1">
      <c r="S357" s="21"/>
    </row>
    <row r="358" ht="15" customHeight="1">
      <c r="S358" s="21"/>
    </row>
    <row r="359" ht="15" customHeight="1">
      <c r="S359" s="21"/>
    </row>
    <row r="360" ht="15" customHeight="1">
      <c r="S360" s="21"/>
    </row>
    <row r="361" ht="15" customHeight="1">
      <c r="S361" s="21"/>
    </row>
    <row r="362" ht="15" customHeight="1">
      <c r="S362" s="21"/>
    </row>
    <row r="363" ht="15" customHeight="1">
      <c r="S363" s="21"/>
    </row>
    <row r="364" ht="15" customHeight="1">
      <c r="S364" s="21"/>
    </row>
    <row r="365" spans="17:19" ht="15" customHeight="1">
      <c r="Q365" s="11"/>
      <c r="R365" s="12"/>
      <c r="S365" s="10"/>
    </row>
    <row r="366" ht="15" customHeight="1">
      <c r="S366" s="21"/>
    </row>
    <row r="367" ht="15" customHeight="1">
      <c r="S367" s="21"/>
    </row>
    <row r="368" ht="15" customHeight="1">
      <c r="S368" s="21"/>
    </row>
    <row r="369" ht="15" customHeight="1">
      <c r="S369" s="21"/>
    </row>
    <row r="370" ht="15" customHeight="1">
      <c r="S370" s="21"/>
    </row>
    <row r="371" ht="15" customHeight="1">
      <c r="S371" s="21"/>
    </row>
    <row r="372" ht="15" customHeight="1">
      <c r="S372" s="21"/>
    </row>
    <row r="373" ht="15" customHeight="1">
      <c r="S373" s="21"/>
    </row>
    <row r="374" ht="15" customHeight="1">
      <c r="S374" s="21"/>
    </row>
    <row r="375" ht="15" customHeight="1">
      <c r="S375" s="21"/>
    </row>
    <row r="376" ht="15" customHeight="1">
      <c r="S376" s="21"/>
    </row>
    <row r="377" ht="15" customHeight="1">
      <c r="S377" s="21"/>
    </row>
    <row r="378" ht="15" customHeight="1">
      <c r="S378" s="21"/>
    </row>
    <row r="379" spans="18:19" ht="15" customHeight="1">
      <c r="R379" s="25"/>
      <c r="S379" s="21"/>
    </row>
    <row r="380" spans="18:19" ht="15" customHeight="1">
      <c r="R380" s="25"/>
      <c r="S380" s="21"/>
    </row>
    <row r="381" spans="18:19" ht="15" customHeight="1">
      <c r="R381" s="25"/>
      <c r="S381" s="21"/>
    </row>
    <row r="382" spans="18:19" ht="15" customHeight="1">
      <c r="R382" s="25"/>
      <c r="S382" s="21"/>
    </row>
    <row r="383" spans="17:19" ht="15" customHeight="1">
      <c r="Q383" s="18"/>
      <c r="R383" s="25"/>
      <c r="S383" s="21"/>
    </row>
    <row r="384" spans="17:19" ht="15" customHeight="1">
      <c r="Q384" s="18"/>
      <c r="R384" s="25"/>
      <c r="S384" s="21"/>
    </row>
    <row r="385" spans="17:19" ht="15" customHeight="1">
      <c r="Q385" s="18"/>
      <c r="R385" s="25"/>
      <c r="S385" s="21"/>
    </row>
    <row r="386" spans="17:19" ht="15" customHeight="1">
      <c r="Q386" s="18"/>
      <c r="R386" s="25"/>
      <c r="S386" s="21"/>
    </row>
    <row r="387" spans="17:19" ht="15" customHeight="1">
      <c r="Q387" s="18"/>
      <c r="R387" s="25"/>
      <c r="S387" s="21"/>
    </row>
    <row r="388" spans="17:19" ht="15" customHeight="1">
      <c r="Q388" s="18"/>
      <c r="R388" s="25"/>
      <c r="S388" s="21"/>
    </row>
    <row r="389" spans="17:19" ht="15" customHeight="1">
      <c r="Q389" s="18"/>
      <c r="R389" s="25"/>
      <c r="S389" s="21"/>
    </row>
    <row r="390" spans="17:19" ht="15" customHeight="1">
      <c r="Q390" s="18"/>
      <c r="R390" s="25"/>
      <c r="S390" s="21"/>
    </row>
    <row r="391" spans="17:19" ht="15" customHeight="1">
      <c r="Q391" s="18"/>
      <c r="R391" s="25"/>
      <c r="S391" s="21"/>
    </row>
    <row r="392" spans="17:19" ht="15" customHeight="1">
      <c r="Q392" s="18"/>
      <c r="R392" s="25"/>
      <c r="S392" s="21"/>
    </row>
    <row r="393" spans="17:19" ht="15" customHeight="1">
      <c r="Q393" s="18"/>
      <c r="R393" s="25"/>
      <c r="S393" s="21"/>
    </row>
    <row r="394" spans="17:19" ht="15" customHeight="1">
      <c r="Q394" s="18"/>
      <c r="R394" s="25"/>
      <c r="S394" s="21"/>
    </row>
    <row r="395" spans="17:19" ht="15" customHeight="1">
      <c r="Q395" s="18"/>
      <c r="R395" s="25"/>
      <c r="S395" s="21"/>
    </row>
    <row r="396" spans="17:19" ht="15" customHeight="1">
      <c r="Q396" s="18"/>
      <c r="R396" s="25"/>
      <c r="S396" s="21"/>
    </row>
    <row r="397" ht="15" customHeight="1">
      <c r="S397" s="21"/>
    </row>
    <row r="398" ht="15" customHeight="1">
      <c r="S398" s="21"/>
    </row>
    <row r="399" ht="15" customHeight="1">
      <c r="S399" s="21"/>
    </row>
    <row r="400" ht="15" customHeight="1">
      <c r="S400" s="21"/>
    </row>
    <row r="401" ht="15" customHeight="1">
      <c r="S401" s="21"/>
    </row>
    <row r="402" ht="15" customHeight="1">
      <c r="S402" s="21"/>
    </row>
    <row r="403" ht="15" customHeight="1">
      <c r="S403" s="21"/>
    </row>
    <row r="404" ht="15" customHeight="1">
      <c r="S404" s="21"/>
    </row>
    <row r="405" ht="15" customHeight="1">
      <c r="S405" s="21"/>
    </row>
    <row r="406" ht="15" customHeight="1">
      <c r="S406" s="21"/>
    </row>
    <row r="407" ht="15" customHeight="1">
      <c r="S407" s="21"/>
    </row>
    <row r="408" ht="15" customHeight="1">
      <c r="S408" s="21"/>
    </row>
    <row r="409" ht="15" customHeight="1">
      <c r="S409" s="21"/>
    </row>
    <row r="410" ht="15" customHeight="1">
      <c r="S410" s="21"/>
    </row>
    <row r="411" ht="15" customHeight="1">
      <c r="S411" s="21"/>
    </row>
    <row r="412" ht="15" customHeight="1">
      <c r="S412" s="21"/>
    </row>
    <row r="413" ht="15" customHeight="1">
      <c r="S413" s="21"/>
    </row>
    <row r="414" ht="15" customHeight="1">
      <c r="S414" s="21"/>
    </row>
    <row r="415" ht="15" customHeight="1">
      <c r="S415" s="21"/>
    </row>
    <row r="416" ht="15" customHeight="1">
      <c r="S416" s="21"/>
    </row>
    <row r="417" ht="15" customHeight="1">
      <c r="S417" s="21"/>
    </row>
    <row r="418" ht="15" customHeight="1">
      <c r="S418" s="21"/>
    </row>
    <row r="419" ht="15" customHeight="1">
      <c r="S419" s="21"/>
    </row>
    <row r="420" ht="15" customHeight="1">
      <c r="S420" s="21"/>
    </row>
    <row r="421" ht="15" customHeight="1">
      <c r="S421" s="21"/>
    </row>
    <row r="422" ht="15" customHeight="1">
      <c r="S422" s="21"/>
    </row>
    <row r="423" ht="15" customHeight="1">
      <c r="S423" s="21"/>
    </row>
    <row r="424" ht="15" customHeight="1">
      <c r="S424" s="21"/>
    </row>
    <row r="425" ht="15" customHeight="1">
      <c r="S425" s="21"/>
    </row>
    <row r="426" ht="15" customHeight="1">
      <c r="S426" s="21"/>
    </row>
    <row r="427" ht="15" customHeight="1">
      <c r="S427" s="21"/>
    </row>
    <row r="428" ht="15" customHeight="1">
      <c r="S428" s="21"/>
    </row>
    <row r="429" ht="15" customHeight="1">
      <c r="S429" s="21"/>
    </row>
    <row r="430" ht="15" customHeight="1">
      <c r="S430" s="21"/>
    </row>
    <row r="431" ht="15" customHeight="1">
      <c r="S431" s="21"/>
    </row>
    <row r="432" ht="15" customHeight="1">
      <c r="S432" s="21"/>
    </row>
    <row r="433" ht="15" customHeight="1">
      <c r="S433" s="21"/>
    </row>
    <row r="434" ht="15" customHeight="1">
      <c r="S434" s="21"/>
    </row>
    <row r="435" ht="15" customHeight="1">
      <c r="S435" s="21"/>
    </row>
    <row r="436" ht="15" customHeight="1">
      <c r="S436" s="21"/>
    </row>
    <row r="437" ht="15" customHeight="1">
      <c r="S437" s="21"/>
    </row>
    <row r="438" ht="15" customHeight="1">
      <c r="S438" s="21"/>
    </row>
    <row r="439" ht="15" customHeight="1">
      <c r="S439" s="21"/>
    </row>
    <row r="440" ht="15" customHeight="1">
      <c r="S440" s="21"/>
    </row>
    <row r="441" ht="15" customHeight="1">
      <c r="S441" s="21"/>
    </row>
    <row r="442" ht="15" customHeight="1">
      <c r="S442" s="21"/>
    </row>
    <row r="443" ht="15" customHeight="1">
      <c r="S443" s="21"/>
    </row>
    <row r="444" ht="15" customHeight="1">
      <c r="S444" s="21"/>
    </row>
    <row r="445" ht="15" customHeight="1">
      <c r="S445" s="21"/>
    </row>
    <row r="446" ht="15" customHeight="1">
      <c r="S446" s="21"/>
    </row>
    <row r="447" ht="15" customHeight="1">
      <c r="S447" s="21"/>
    </row>
    <row r="448" ht="15" customHeight="1">
      <c r="S448" s="21"/>
    </row>
    <row r="449" ht="15" customHeight="1">
      <c r="S449" s="21"/>
    </row>
    <row r="450" ht="15" customHeight="1">
      <c r="S450" s="21"/>
    </row>
    <row r="451" ht="15" customHeight="1">
      <c r="S451" s="21"/>
    </row>
    <row r="452" ht="15" customHeight="1">
      <c r="S452" s="21"/>
    </row>
    <row r="453" ht="15" customHeight="1">
      <c r="S453" s="21"/>
    </row>
    <row r="454" ht="15" customHeight="1">
      <c r="S454" s="21"/>
    </row>
    <row r="455" ht="15" customHeight="1">
      <c r="S455" s="21"/>
    </row>
    <row r="456" ht="15" customHeight="1">
      <c r="S456" s="21"/>
    </row>
    <row r="457" ht="15" customHeight="1">
      <c r="S457" s="21"/>
    </row>
    <row r="458" ht="15" customHeight="1">
      <c r="S458" s="21"/>
    </row>
    <row r="459" ht="15" customHeight="1">
      <c r="S459" s="21"/>
    </row>
    <row r="460" ht="15" customHeight="1">
      <c r="S460" s="21"/>
    </row>
    <row r="461" ht="15" customHeight="1">
      <c r="S461" s="21"/>
    </row>
    <row r="462" ht="15" customHeight="1">
      <c r="S462" s="21"/>
    </row>
    <row r="463" ht="15" customHeight="1">
      <c r="S463" s="21"/>
    </row>
    <row r="464" ht="15" customHeight="1">
      <c r="S464" s="21"/>
    </row>
    <row r="465" ht="15" customHeight="1">
      <c r="S465" s="21"/>
    </row>
    <row r="466" ht="15" customHeight="1">
      <c r="S466" s="21"/>
    </row>
    <row r="467" ht="15" customHeight="1">
      <c r="S467" s="21"/>
    </row>
    <row r="468" ht="15" customHeight="1">
      <c r="S468" s="21"/>
    </row>
    <row r="469" ht="15" customHeight="1">
      <c r="S469" s="21"/>
    </row>
    <row r="470" ht="15" customHeight="1">
      <c r="S470" s="21"/>
    </row>
    <row r="471" ht="15" customHeight="1">
      <c r="S471" s="21"/>
    </row>
    <row r="472" ht="15" customHeight="1">
      <c r="S472" s="21"/>
    </row>
    <row r="473" ht="15" customHeight="1">
      <c r="S473" s="21"/>
    </row>
    <row r="474" ht="15" customHeight="1">
      <c r="S474" s="21"/>
    </row>
    <row r="475" ht="15" customHeight="1">
      <c r="S475" s="21"/>
    </row>
    <row r="476" ht="15" customHeight="1">
      <c r="S476" s="21"/>
    </row>
    <row r="477" ht="15" customHeight="1">
      <c r="S477" s="21"/>
    </row>
    <row r="478" ht="15" customHeight="1">
      <c r="S478" s="21"/>
    </row>
    <row r="479" ht="15" customHeight="1">
      <c r="S479" s="21"/>
    </row>
    <row r="480" ht="15" customHeight="1">
      <c r="S480" s="21"/>
    </row>
    <row r="481" ht="15" customHeight="1">
      <c r="S481" s="21"/>
    </row>
    <row r="482" ht="15" customHeight="1">
      <c r="S482" s="21"/>
    </row>
    <row r="483" ht="15" customHeight="1">
      <c r="S483" s="21"/>
    </row>
    <row r="484" ht="15" customHeight="1">
      <c r="S484" s="21"/>
    </row>
    <row r="485" ht="15" customHeight="1">
      <c r="S485" s="21"/>
    </row>
    <row r="486" ht="15" customHeight="1">
      <c r="S486" s="21"/>
    </row>
    <row r="487" ht="15" customHeight="1">
      <c r="S487" s="21"/>
    </row>
    <row r="488" ht="15" customHeight="1">
      <c r="S488" s="21"/>
    </row>
    <row r="489" ht="15" customHeight="1">
      <c r="S489" s="21"/>
    </row>
    <row r="490" ht="15" customHeight="1">
      <c r="S490" s="21"/>
    </row>
    <row r="491" ht="15" customHeight="1">
      <c r="S491" s="21"/>
    </row>
    <row r="492" ht="15" customHeight="1">
      <c r="S492" s="21"/>
    </row>
    <row r="493" ht="15" customHeight="1">
      <c r="S493" s="21"/>
    </row>
    <row r="494" ht="15" customHeight="1">
      <c r="S494" s="21"/>
    </row>
    <row r="495" ht="15" customHeight="1">
      <c r="S495" s="21"/>
    </row>
    <row r="496" ht="15" customHeight="1">
      <c r="S496" s="21"/>
    </row>
    <row r="497" ht="15" customHeight="1">
      <c r="S497" s="21"/>
    </row>
    <row r="498" ht="15" customHeight="1">
      <c r="S498" s="21"/>
    </row>
    <row r="499" ht="15" customHeight="1">
      <c r="S499" s="21"/>
    </row>
    <row r="500" ht="15" customHeight="1">
      <c r="S500" s="21"/>
    </row>
    <row r="501" ht="15" customHeight="1">
      <c r="S501" s="21"/>
    </row>
    <row r="502" ht="15" customHeight="1">
      <c r="S502" s="21"/>
    </row>
    <row r="503" ht="15" customHeight="1">
      <c r="S503" s="21"/>
    </row>
    <row r="504" ht="15" customHeight="1">
      <c r="S504" s="21"/>
    </row>
    <row r="505" ht="15" customHeight="1">
      <c r="S505" s="21"/>
    </row>
    <row r="506" ht="15" customHeight="1">
      <c r="S506" s="21"/>
    </row>
    <row r="507" ht="15" customHeight="1">
      <c r="S507" s="21"/>
    </row>
    <row r="508" ht="15" customHeight="1">
      <c r="S508" s="21"/>
    </row>
    <row r="509" ht="15" customHeight="1">
      <c r="S509" s="21"/>
    </row>
    <row r="510" ht="15" customHeight="1">
      <c r="S510" s="21"/>
    </row>
    <row r="511" ht="15" customHeight="1">
      <c r="S511" s="21"/>
    </row>
    <row r="512" ht="15" customHeight="1">
      <c r="S512" s="21"/>
    </row>
    <row r="513" ht="15" customHeight="1">
      <c r="S513" s="21"/>
    </row>
    <row r="514" ht="15" customHeight="1">
      <c r="S514" s="21"/>
    </row>
    <row r="515" ht="15" customHeight="1">
      <c r="S515" s="21"/>
    </row>
    <row r="516" ht="15" customHeight="1">
      <c r="S516" s="21"/>
    </row>
    <row r="517" ht="15" customHeight="1">
      <c r="S517" s="21"/>
    </row>
    <row r="518" ht="15" customHeight="1">
      <c r="S518" s="21"/>
    </row>
    <row r="519" ht="15" customHeight="1">
      <c r="S519" s="21"/>
    </row>
    <row r="520" ht="15" customHeight="1">
      <c r="S520" s="21"/>
    </row>
    <row r="521" ht="15" customHeight="1">
      <c r="S521" s="21"/>
    </row>
    <row r="522" ht="15" customHeight="1">
      <c r="S522" s="21"/>
    </row>
    <row r="523" ht="15" customHeight="1">
      <c r="S523" s="21"/>
    </row>
    <row r="524" ht="15" customHeight="1">
      <c r="S524" s="21"/>
    </row>
    <row r="525" ht="15" customHeight="1">
      <c r="S525" s="21"/>
    </row>
    <row r="526" ht="15" customHeight="1">
      <c r="S526" s="21"/>
    </row>
    <row r="527" ht="15" customHeight="1">
      <c r="S527" s="21"/>
    </row>
    <row r="528" ht="15" customHeight="1">
      <c r="S528" s="21"/>
    </row>
    <row r="529" ht="15" customHeight="1">
      <c r="S529" s="21"/>
    </row>
    <row r="530" ht="15" customHeight="1">
      <c r="S530" s="21"/>
    </row>
    <row r="531" ht="15" customHeight="1">
      <c r="S531" s="21"/>
    </row>
    <row r="532" ht="15" customHeight="1">
      <c r="S532" s="21"/>
    </row>
    <row r="533" ht="15" customHeight="1">
      <c r="S533" s="21"/>
    </row>
    <row r="534" ht="15" customHeight="1">
      <c r="S534" s="21"/>
    </row>
    <row r="535" ht="15" customHeight="1">
      <c r="S535" s="21"/>
    </row>
    <row r="536" ht="15" customHeight="1">
      <c r="S536" s="21"/>
    </row>
    <row r="537" ht="15" customHeight="1">
      <c r="S537" s="21"/>
    </row>
    <row r="538" ht="15" customHeight="1">
      <c r="S538" s="21"/>
    </row>
    <row r="539" ht="15" customHeight="1">
      <c r="S539" s="21"/>
    </row>
    <row r="540" ht="15" customHeight="1">
      <c r="S540" s="21"/>
    </row>
    <row r="541" ht="15" customHeight="1">
      <c r="S541" s="21"/>
    </row>
    <row r="542" spans="17:19" ht="15" customHeight="1">
      <c r="Q542" s="11"/>
      <c r="R542" s="12"/>
      <c r="S542" s="10"/>
    </row>
    <row r="543" ht="15" customHeight="1">
      <c r="S543" s="21"/>
    </row>
    <row r="544" ht="15" customHeight="1">
      <c r="S544" s="21"/>
    </row>
    <row r="545" ht="15" customHeight="1">
      <c r="S545" s="21"/>
    </row>
    <row r="546" ht="15" customHeight="1">
      <c r="S546" s="21"/>
    </row>
    <row r="547" ht="15" customHeight="1">
      <c r="S547" s="21"/>
    </row>
    <row r="548" ht="15" customHeight="1">
      <c r="S548" s="21"/>
    </row>
    <row r="549" ht="15" customHeight="1">
      <c r="S549" s="21"/>
    </row>
    <row r="550" ht="15" customHeight="1">
      <c r="S550" s="21"/>
    </row>
    <row r="551" ht="15" customHeight="1">
      <c r="S551" s="21"/>
    </row>
    <row r="552" ht="15" customHeight="1">
      <c r="S552" s="21"/>
    </row>
    <row r="553" ht="15" customHeight="1">
      <c r="S553" s="21"/>
    </row>
    <row r="554" ht="15" customHeight="1">
      <c r="S554" s="21"/>
    </row>
    <row r="555" ht="15" customHeight="1">
      <c r="S555" s="21"/>
    </row>
    <row r="556" spans="18:19" ht="15" customHeight="1">
      <c r="R556" s="25"/>
      <c r="S556" s="21"/>
    </row>
    <row r="557" spans="18:19" ht="15" customHeight="1">
      <c r="R557" s="25"/>
      <c r="S557" s="21"/>
    </row>
    <row r="558" spans="18:19" ht="15" customHeight="1">
      <c r="R558" s="25"/>
      <c r="S558" s="21"/>
    </row>
    <row r="559" spans="18:19" ht="15" customHeight="1">
      <c r="R559" s="25"/>
      <c r="S559" s="21"/>
    </row>
    <row r="560" spans="17:19" ht="15" customHeight="1">
      <c r="Q560" s="18"/>
      <c r="R560" s="25"/>
      <c r="S560" s="21"/>
    </row>
  </sheetData>
  <sheetProtection/>
  <mergeCells count="8">
    <mergeCell ref="B10:D10"/>
    <mergeCell ref="E10:G10"/>
    <mergeCell ref="H10:J10"/>
    <mergeCell ref="K10:M10"/>
    <mergeCell ref="B9:V9"/>
    <mergeCell ref="N10:P10"/>
    <mergeCell ref="T10:V10"/>
    <mergeCell ref="Q10:S10"/>
  </mergeCells>
  <hyperlinks>
    <hyperlink ref="B2" r:id="rId1" display="www.weigand.com"/>
  </hyperlinks>
  <printOptions/>
  <pageMargins left="0.7" right="0.7" top="0.75" bottom="0.75" header="0.3" footer="0.3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" sqref="B4"/>
    </sheetView>
  </sheetViews>
  <sheetFormatPr defaultColWidth="9.140625" defaultRowHeight="15" customHeight="1"/>
  <cols>
    <col min="1" max="1" width="8.7109375" style="22" customWidth="1"/>
    <col min="2" max="2" width="10.7109375" style="18" customWidth="1"/>
    <col min="3" max="3" width="8.7109375" style="18" customWidth="1"/>
    <col min="4" max="4" width="8.7109375" style="23" customWidth="1"/>
    <col min="5" max="5" width="10.7109375" style="18" customWidth="1"/>
    <col min="6" max="6" width="8.7109375" style="20" customWidth="1"/>
    <col min="7" max="7" width="8.7109375" style="21" customWidth="1"/>
    <col min="8" max="8" width="10.7109375" style="20" customWidth="1"/>
    <col min="9" max="9" width="8.7109375" style="20" customWidth="1"/>
    <col min="10" max="10" width="8.7109375" style="21" customWidth="1"/>
    <col min="11" max="11" width="10.7109375" style="20" customWidth="1"/>
    <col min="12" max="12" width="8.7109375" style="20" customWidth="1"/>
    <col min="13" max="13" width="8.7109375" style="21" customWidth="1"/>
    <col min="14" max="15" width="9.140625" style="20" customWidth="1"/>
    <col min="16" max="16" width="9.140625" style="21" customWidth="1"/>
    <col min="17" max="18" width="9.140625" style="20" customWidth="1"/>
    <col min="19" max="19" width="9.140625" style="21" customWidth="1"/>
    <col min="20" max="21" width="9.140625" style="20" customWidth="1"/>
    <col min="22" max="22" width="9.140625" style="21" customWidth="1"/>
    <col min="23" max="16384" width="9.140625" style="1" customWidth="1"/>
  </cols>
  <sheetData>
    <row r="1" spans="1:5" s="4" customFormat="1" ht="15" customHeight="1">
      <c r="A1" s="2" t="s">
        <v>18</v>
      </c>
      <c r="B1" s="3" t="s">
        <v>19</v>
      </c>
      <c r="C1" s="3"/>
      <c r="D1" s="3"/>
      <c r="E1" s="3"/>
    </row>
    <row r="2" spans="1:5" s="4" customFormat="1" ht="15" customHeight="1">
      <c r="A2" s="2" t="s">
        <v>20</v>
      </c>
      <c r="B2" s="3" t="s">
        <v>21</v>
      </c>
      <c r="C2" s="3"/>
      <c r="D2" s="3"/>
      <c r="E2" s="3"/>
    </row>
    <row r="3" spans="1:5" s="4" customFormat="1" ht="15" customHeight="1">
      <c r="A3" s="3" t="s">
        <v>29</v>
      </c>
      <c r="B3" s="3" t="s">
        <v>17</v>
      </c>
      <c r="C3" s="3"/>
      <c r="D3" s="3"/>
      <c r="E3" s="3"/>
    </row>
    <row r="4" spans="1:5" s="4" customFormat="1" ht="15" customHeight="1">
      <c r="A4" s="3"/>
      <c r="B4" s="3" t="s">
        <v>37</v>
      </c>
      <c r="C4" s="3"/>
      <c r="D4" s="3"/>
      <c r="E4" s="3"/>
    </row>
    <row r="5" spans="1:5" s="4" customFormat="1" ht="15" customHeight="1">
      <c r="A5" s="3"/>
      <c r="B5" s="4" t="s">
        <v>30</v>
      </c>
      <c r="C5" s="3"/>
      <c r="D5" s="3"/>
      <c r="E5" s="3"/>
    </row>
    <row r="6" spans="1:5" s="4" customFormat="1" ht="15" customHeight="1">
      <c r="A6" s="3"/>
      <c r="B6" s="3"/>
      <c r="C6" s="3"/>
      <c r="D6" s="3"/>
      <c r="E6" s="3"/>
    </row>
    <row r="7" spans="1:5" s="4" customFormat="1" ht="15" customHeight="1">
      <c r="A7" s="3"/>
      <c r="C7" s="3"/>
      <c r="D7" s="3"/>
      <c r="E7" s="3"/>
    </row>
    <row r="8" spans="1:5" s="4" customFormat="1" ht="15" customHeight="1">
      <c r="A8" s="3"/>
      <c r="C8" s="3"/>
      <c r="D8" s="3"/>
      <c r="E8" s="3"/>
    </row>
    <row r="9" spans="1:22" ht="15" customHeight="1">
      <c r="A9" s="5"/>
      <c r="B9" s="41" t="s">
        <v>5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3"/>
    </row>
    <row r="10" spans="1:22" ht="15" customHeight="1">
      <c r="A10" s="6"/>
      <c r="B10" s="44" t="s">
        <v>6</v>
      </c>
      <c r="C10" s="44"/>
      <c r="D10" s="45"/>
      <c r="E10" s="41" t="s">
        <v>9</v>
      </c>
      <c r="F10" s="42"/>
      <c r="G10" s="43"/>
      <c r="H10" s="41" t="s">
        <v>10</v>
      </c>
      <c r="I10" s="42"/>
      <c r="J10" s="43"/>
      <c r="K10" s="41" t="s">
        <v>11</v>
      </c>
      <c r="L10" s="42"/>
      <c r="M10" s="43"/>
      <c r="N10" s="41" t="s">
        <v>12</v>
      </c>
      <c r="O10" s="42"/>
      <c r="P10" s="43"/>
      <c r="Q10" s="41" t="s">
        <v>36</v>
      </c>
      <c r="R10" s="42"/>
      <c r="S10" s="43"/>
      <c r="T10" s="41" t="s">
        <v>13</v>
      </c>
      <c r="U10" s="42"/>
      <c r="V10" s="43"/>
    </row>
    <row r="11" spans="1:22" ht="30" customHeight="1">
      <c r="A11" s="7" t="s">
        <v>1</v>
      </c>
      <c r="B11" s="8" t="s">
        <v>7</v>
      </c>
      <c r="C11" s="9" t="s">
        <v>23</v>
      </c>
      <c r="D11" s="10" t="s">
        <v>8</v>
      </c>
      <c r="E11" s="11" t="s">
        <v>7</v>
      </c>
      <c r="F11" s="12" t="s">
        <v>23</v>
      </c>
      <c r="G11" s="10" t="s">
        <v>8</v>
      </c>
      <c r="H11" s="11" t="s">
        <v>7</v>
      </c>
      <c r="I11" s="12" t="s">
        <v>23</v>
      </c>
      <c r="J11" s="10" t="s">
        <v>8</v>
      </c>
      <c r="K11" s="11" t="s">
        <v>7</v>
      </c>
      <c r="L11" s="12" t="s">
        <v>23</v>
      </c>
      <c r="M11" s="10" t="s">
        <v>8</v>
      </c>
      <c r="N11" s="11" t="s">
        <v>7</v>
      </c>
      <c r="O11" s="12" t="s">
        <v>23</v>
      </c>
      <c r="P11" s="10" t="s">
        <v>8</v>
      </c>
      <c r="Q11" s="11" t="s">
        <v>7</v>
      </c>
      <c r="R11" s="12" t="s">
        <v>23</v>
      </c>
      <c r="S11" s="10" t="s">
        <v>8</v>
      </c>
      <c r="T11" s="11" t="s">
        <v>7</v>
      </c>
      <c r="U11" s="12" t="s">
        <v>23</v>
      </c>
      <c r="V11" s="10" t="s">
        <v>8</v>
      </c>
    </row>
    <row r="12" spans="1:13" ht="15" customHeight="1">
      <c r="A12" s="13">
        <v>1991</v>
      </c>
      <c r="B12" s="14">
        <v>1481884</v>
      </c>
      <c r="C12" s="24">
        <v>20.5</v>
      </c>
      <c r="D12" s="16">
        <v>2.46</v>
      </c>
      <c r="E12" s="14"/>
      <c r="F12" s="15"/>
      <c r="G12" s="16"/>
      <c r="H12" s="14"/>
      <c r="I12" s="15"/>
      <c r="J12" s="16"/>
      <c r="K12" s="14"/>
      <c r="L12" s="15"/>
      <c r="M12" s="16"/>
    </row>
    <row r="13" spans="1:13" ht="15" customHeight="1">
      <c r="A13" s="13">
        <v>1992</v>
      </c>
      <c r="B13" s="14"/>
      <c r="C13" s="24">
        <v>14.4</v>
      </c>
      <c r="D13" s="16">
        <v>2.42</v>
      </c>
      <c r="E13" s="14"/>
      <c r="F13" s="15"/>
      <c r="G13" s="16"/>
      <c r="H13" s="14"/>
      <c r="I13" s="15"/>
      <c r="J13" s="16"/>
      <c r="K13" s="14"/>
      <c r="L13" s="15"/>
      <c r="M13" s="16"/>
    </row>
    <row r="14" spans="1:13" ht="15" customHeight="1">
      <c r="A14" s="13">
        <v>1993</v>
      </c>
      <c r="B14" s="14"/>
      <c r="C14" s="24">
        <v>12.7</v>
      </c>
      <c r="D14" s="16">
        <v>1.79</v>
      </c>
      <c r="E14" s="14"/>
      <c r="F14" s="15"/>
      <c r="G14" s="16"/>
      <c r="H14" s="14"/>
      <c r="I14" s="15"/>
      <c r="J14" s="16"/>
      <c r="K14" s="14"/>
      <c r="L14" s="15"/>
      <c r="M14" s="16"/>
    </row>
    <row r="15" spans="1:13" ht="15" customHeight="1">
      <c r="A15" s="13">
        <v>1994</v>
      </c>
      <c r="B15" s="14"/>
      <c r="C15" s="24">
        <v>10.3</v>
      </c>
      <c r="D15" s="16">
        <v>2.33</v>
      </c>
      <c r="E15" s="14"/>
      <c r="F15" s="15"/>
      <c r="G15" s="16"/>
      <c r="H15" s="14"/>
      <c r="I15" s="15"/>
      <c r="J15" s="16"/>
      <c r="K15" s="14"/>
      <c r="L15" s="15"/>
      <c r="M15" s="16"/>
    </row>
    <row r="16" spans="1:13" ht="15" customHeight="1">
      <c r="A16" s="13">
        <v>1995</v>
      </c>
      <c r="B16" s="14"/>
      <c r="C16" s="24">
        <v>6.3</v>
      </c>
      <c r="D16" s="16">
        <v>2.64</v>
      </c>
      <c r="E16" s="14"/>
      <c r="F16" s="15"/>
      <c r="G16" s="16"/>
      <c r="H16" s="14"/>
      <c r="I16" s="15"/>
      <c r="J16" s="16"/>
      <c r="K16" s="14"/>
      <c r="L16" s="15"/>
      <c r="M16" s="16"/>
    </row>
    <row r="17" spans="1:13" ht="15" customHeight="1">
      <c r="A17" s="13">
        <v>1996</v>
      </c>
      <c r="B17" s="14"/>
      <c r="C17" s="24">
        <v>13.3</v>
      </c>
      <c r="D17" s="16">
        <v>2.46</v>
      </c>
      <c r="E17" s="14"/>
      <c r="F17" s="15"/>
      <c r="G17" s="16"/>
      <c r="H17" s="14"/>
      <c r="I17" s="15"/>
      <c r="J17" s="16"/>
      <c r="K17" s="14"/>
      <c r="L17" s="15"/>
      <c r="M17" s="16"/>
    </row>
    <row r="18" spans="1:13" ht="15" customHeight="1">
      <c r="A18" s="13">
        <v>1997</v>
      </c>
      <c r="B18" s="14"/>
      <c r="C18" s="24">
        <v>10.3</v>
      </c>
      <c r="D18" s="16">
        <v>2.44</v>
      </c>
      <c r="E18" s="14"/>
      <c r="F18" s="15"/>
      <c r="G18" s="16"/>
      <c r="H18" s="14"/>
      <c r="I18" s="15"/>
      <c r="J18" s="16"/>
      <c r="K18" s="14"/>
      <c r="L18" s="15"/>
      <c r="M18" s="16"/>
    </row>
    <row r="19" spans="1:13" ht="15" customHeight="1">
      <c r="A19" s="13">
        <v>1998</v>
      </c>
      <c r="B19" s="14">
        <v>1433261</v>
      </c>
      <c r="C19" s="24">
        <v>17.1</v>
      </c>
      <c r="D19" s="16">
        <v>3.58</v>
      </c>
      <c r="E19" s="14"/>
      <c r="F19" s="15"/>
      <c r="G19" s="16"/>
      <c r="H19" s="14"/>
      <c r="I19" s="15"/>
      <c r="J19" s="16"/>
      <c r="K19" s="14"/>
      <c r="L19" s="15"/>
      <c r="M19" s="16"/>
    </row>
    <row r="20" spans="1:13" ht="15" customHeight="1">
      <c r="A20" s="13">
        <v>1999</v>
      </c>
      <c r="B20" s="14">
        <v>1989105</v>
      </c>
      <c r="C20" s="24">
        <v>15.4</v>
      </c>
      <c r="D20" s="16">
        <v>3.02</v>
      </c>
      <c r="E20" s="14"/>
      <c r="F20" s="15"/>
      <c r="G20" s="16"/>
      <c r="H20" s="14"/>
      <c r="I20" s="15"/>
      <c r="J20" s="16"/>
      <c r="K20" s="14"/>
      <c r="L20" s="15"/>
      <c r="M20" s="16"/>
    </row>
    <row r="21" spans="1:13" ht="15" customHeight="1">
      <c r="A21" s="13">
        <v>2000</v>
      </c>
      <c r="B21" s="14">
        <v>2559251</v>
      </c>
      <c r="C21" s="24">
        <v>10.4</v>
      </c>
      <c r="D21" s="16">
        <v>3.26</v>
      </c>
      <c r="E21" s="14"/>
      <c r="F21" s="15"/>
      <c r="G21" s="16"/>
      <c r="H21" s="14"/>
      <c r="I21" s="15"/>
      <c r="J21" s="16"/>
      <c r="K21" s="14"/>
      <c r="L21" s="15"/>
      <c r="M21" s="16"/>
    </row>
    <row r="22" spans="1:13" ht="15" customHeight="1">
      <c r="A22" s="13">
        <v>2001</v>
      </c>
      <c r="B22" s="14"/>
      <c r="C22" s="24">
        <v>18.2</v>
      </c>
      <c r="D22" s="16">
        <v>3.72</v>
      </c>
      <c r="E22" s="14"/>
      <c r="F22" s="15"/>
      <c r="G22" s="16"/>
      <c r="H22" s="14"/>
      <c r="I22" s="15"/>
      <c r="J22" s="16"/>
      <c r="K22" s="14"/>
      <c r="L22" s="15"/>
      <c r="M22" s="16"/>
    </row>
    <row r="23" spans="1:13" ht="15" customHeight="1">
      <c r="A23" s="13">
        <v>2002</v>
      </c>
      <c r="B23" s="14"/>
      <c r="C23" s="24">
        <v>18.3</v>
      </c>
      <c r="D23" s="16">
        <v>3.65</v>
      </c>
      <c r="E23" s="14"/>
      <c r="F23" s="15"/>
      <c r="G23" s="16"/>
      <c r="H23" s="14"/>
      <c r="I23" s="15"/>
      <c r="J23" s="16"/>
      <c r="K23" s="14"/>
      <c r="L23" s="15"/>
      <c r="M23" s="16"/>
    </row>
    <row r="24" spans="1:13" ht="15" customHeight="1">
      <c r="A24" s="13">
        <v>2003</v>
      </c>
      <c r="B24" s="14"/>
      <c r="C24" s="24">
        <v>29.7</v>
      </c>
      <c r="D24" s="16">
        <v>3.36</v>
      </c>
      <c r="E24" s="14"/>
      <c r="F24" s="15"/>
      <c r="G24" s="16"/>
      <c r="H24" s="14"/>
      <c r="I24" s="15"/>
      <c r="J24" s="16"/>
      <c r="K24" s="14"/>
      <c r="L24" s="15"/>
      <c r="M24" s="16"/>
    </row>
    <row r="25" spans="1:22" ht="15" customHeight="1">
      <c r="A25" s="13">
        <v>2004</v>
      </c>
      <c r="B25" s="14"/>
      <c r="C25" s="24">
        <v>22.4</v>
      </c>
      <c r="D25" s="16">
        <v>3.03</v>
      </c>
      <c r="E25" s="14"/>
      <c r="F25" s="24">
        <v>33.8</v>
      </c>
      <c r="G25" s="16">
        <v>4.83</v>
      </c>
      <c r="H25" s="14"/>
      <c r="I25" s="24">
        <v>35.8</v>
      </c>
      <c r="J25" s="16">
        <v>2.99</v>
      </c>
      <c r="K25" s="14"/>
      <c r="L25" s="24">
        <v>16.5</v>
      </c>
      <c r="M25" s="16">
        <v>3.92</v>
      </c>
      <c r="O25" s="25">
        <v>30.4</v>
      </c>
      <c r="P25" s="21">
        <v>5.46</v>
      </c>
      <c r="U25" s="25">
        <v>19.7</v>
      </c>
      <c r="V25" s="21">
        <v>2.21</v>
      </c>
    </row>
    <row r="26" spans="1:22" ht="15" customHeight="1">
      <c r="A26" s="13">
        <v>2005</v>
      </c>
      <c r="B26" s="14"/>
      <c r="C26" s="24">
        <v>14.4</v>
      </c>
      <c r="D26" s="16">
        <v>4.55</v>
      </c>
      <c r="E26" s="14"/>
      <c r="F26" s="24">
        <v>29.6</v>
      </c>
      <c r="G26" s="16">
        <v>6.14</v>
      </c>
      <c r="H26" s="14"/>
      <c r="I26" s="24">
        <v>28.6</v>
      </c>
      <c r="J26" s="16">
        <v>4.94</v>
      </c>
      <c r="K26" s="14"/>
      <c r="L26" s="24">
        <v>23.1</v>
      </c>
      <c r="M26" s="16">
        <v>4.99</v>
      </c>
      <c r="O26" s="25">
        <v>20.2</v>
      </c>
      <c r="P26" s="21">
        <v>4.24</v>
      </c>
      <c r="U26" s="25">
        <v>8.2</v>
      </c>
      <c r="V26" s="21">
        <v>4.02</v>
      </c>
    </row>
    <row r="27" spans="1:22" ht="15" customHeight="1">
      <c r="A27" s="13">
        <v>2006</v>
      </c>
      <c r="B27" s="14"/>
      <c r="C27" s="24">
        <v>8.6</v>
      </c>
      <c r="D27" s="16">
        <v>5.04</v>
      </c>
      <c r="E27" s="14"/>
      <c r="F27" s="24">
        <v>38.5</v>
      </c>
      <c r="G27" s="16">
        <v>7.78</v>
      </c>
      <c r="H27" s="14"/>
      <c r="I27" s="24">
        <v>25.2</v>
      </c>
      <c r="J27" s="16">
        <v>4.7</v>
      </c>
      <c r="K27" s="14"/>
      <c r="L27" s="24">
        <v>13.9</v>
      </c>
      <c r="M27" s="16">
        <v>4.92</v>
      </c>
      <c r="O27" s="25">
        <v>19</v>
      </c>
      <c r="P27" s="21">
        <v>7.28</v>
      </c>
      <c r="U27" s="25">
        <v>2.6</v>
      </c>
      <c r="V27" s="21">
        <v>3.52</v>
      </c>
    </row>
    <row r="28" spans="1:22" ht="15" customHeight="1">
      <c r="A28" s="13">
        <v>2007</v>
      </c>
      <c r="B28" s="14"/>
      <c r="C28" s="24"/>
      <c r="D28" s="16"/>
      <c r="E28" s="14"/>
      <c r="F28" s="24">
        <v>13.3</v>
      </c>
      <c r="G28" s="16">
        <v>9.08</v>
      </c>
      <c r="H28" s="14"/>
      <c r="I28" s="24">
        <v>20.3</v>
      </c>
      <c r="J28" s="16">
        <v>5.03</v>
      </c>
      <c r="K28" s="14"/>
      <c r="L28" s="24">
        <v>15.1</v>
      </c>
      <c r="M28" s="16">
        <v>5.18</v>
      </c>
      <c r="O28" s="25">
        <v>21.4</v>
      </c>
      <c r="P28" s="21">
        <v>4.97</v>
      </c>
      <c r="U28" s="25">
        <v>2.8</v>
      </c>
      <c r="V28" s="21">
        <v>4.06</v>
      </c>
    </row>
    <row r="29" spans="1:22" ht="15" customHeight="1">
      <c r="A29" s="13">
        <v>2008</v>
      </c>
      <c r="B29" s="17">
        <v>3921017</v>
      </c>
      <c r="C29" s="24"/>
      <c r="D29" s="16"/>
      <c r="E29" s="14"/>
      <c r="F29" s="24">
        <v>13.7</v>
      </c>
      <c r="G29" s="16">
        <v>9.27</v>
      </c>
      <c r="H29" s="14"/>
      <c r="I29" s="24">
        <v>10.2</v>
      </c>
      <c r="J29" s="16">
        <v>4.72</v>
      </c>
      <c r="K29" s="14"/>
      <c r="L29" s="24">
        <v>8.5</v>
      </c>
      <c r="M29" s="16">
        <v>6.7</v>
      </c>
      <c r="O29" s="25">
        <v>46.3</v>
      </c>
      <c r="P29" s="21">
        <v>7.47</v>
      </c>
      <c r="U29" s="25">
        <v>5.8</v>
      </c>
      <c r="V29" s="21">
        <v>3.89</v>
      </c>
    </row>
    <row r="30" spans="1:22" ht="15" customHeight="1">
      <c r="A30" s="13">
        <v>2009</v>
      </c>
      <c r="B30" s="14">
        <f aca="true" t="shared" si="0" ref="B30:B36">E30+H30+K30+N30+T30</f>
        <v>4053485</v>
      </c>
      <c r="C30" s="24"/>
      <c r="D30" s="16"/>
      <c r="E30" s="14">
        <v>47750</v>
      </c>
      <c r="F30" s="24">
        <v>19</v>
      </c>
      <c r="G30" s="16">
        <v>7.04</v>
      </c>
      <c r="H30" s="14">
        <v>399870</v>
      </c>
      <c r="I30" s="24">
        <v>21.6</v>
      </c>
      <c r="J30" s="16">
        <v>4.67</v>
      </c>
      <c r="K30" s="14">
        <v>576716</v>
      </c>
      <c r="L30" s="24">
        <v>19.8</v>
      </c>
      <c r="M30" s="16">
        <v>4.69</v>
      </c>
      <c r="N30" s="18">
        <v>392773</v>
      </c>
      <c r="O30" s="25">
        <v>59.8</v>
      </c>
      <c r="P30" s="21">
        <v>5.8</v>
      </c>
      <c r="T30" s="18">
        <v>2636376</v>
      </c>
      <c r="U30" s="25">
        <v>23.1</v>
      </c>
      <c r="V30" s="21">
        <v>3.27</v>
      </c>
    </row>
    <row r="31" spans="1:22" ht="15" customHeight="1">
      <c r="A31" s="13">
        <v>2010</v>
      </c>
      <c r="B31" s="14">
        <f t="shared" si="0"/>
        <v>2975011</v>
      </c>
      <c r="C31" s="24"/>
      <c r="D31" s="16"/>
      <c r="E31" s="14">
        <v>93250</v>
      </c>
      <c r="F31" s="24">
        <v>13.3</v>
      </c>
      <c r="G31" s="16">
        <v>5.7</v>
      </c>
      <c r="H31" s="14">
        <v>347374</v>
      </c>
      <c r="I31" s="24">
        <v>19.6</v>
      </c>
      <c r="J31" s="16">
        <v>5.88</v>
      </c>
      <c r="K31" s="14">
        <v>511090</v>
      </c>
      <c r="L31" s="24">
        <v>12.8</v>
      </c>
      <c r="M31" s="16">
        <v>4.97</v>
      </c>
      <c r="N31" s="18">
        <v>301273</v>
      </c>
      <c r="O31" s="25">
        <v>46.1</v>
      </c>
      <c r="P31" s="21">
        <v>4.11</v>
      </c>
      <c r="T31" s="18">
        <v>1722024</v>
      </c>
      <c r="U31" s="25">
        <v>42.4</v>
      </c>
      <c r="V31" s="21">
        <v>3.56</v>
      </c>
    </row>
    <row r="32" spans="1:22" ht="15" customHeight="1">
      <c r="A32" s="13">
        <v>2011</v>
      </c>
      <c r="B32" s="14">
        <f t="shared" si="0"/>
        <v>3254463</v>
      </c>
      <c r="C32" s="24"/>
      <c r="D32" s="16"/>
      <c r="E32" s="14">
        <v>93250</v>
      </c>
      <c r="F32" s="24">
        <v>11.2</v>
      </c>
      <c r="G32" s="16">
        <v>5.08</v>
      </c>
      <c r="H32" s="14">
        <v>329104</v>
      </c>
      <c r="I32" s="24">
        <v>19.9</v>
      </c>
      <c r="J32" s="16">
        <v>5.8</v>
      </c>
      <c r="K32" s="14">
        <v>416220</v>
      </c>
      <c r="L32" s="24">
        <v>11.5</v>
      </c>
      <c r="M32" s="16">
        <v>4.55</v>
      </c>
      <c r="N32" s="18">
        <v>330273</v>
      </c>
      <c r="O32" s="25">
        <v>9.4</v>
      </c>
      <c r="P32" s="21">
        <v>6.58</v>
      </c>
      <c r="T32" s="18">
        <v>2085616</v>
      </c>
      <c r="U32" s="25">
        <v>20.2</v>
      </c>
      <c r="V32" s="21">
        <v>3.54</v>
      </c>
    </row>
    <row r="33" spans="1:22" ht="15" customHeight="1">
      <c r="A33" s="13">
        <v>2012</v>
      </c>
      <c r="B33" s="14">
        <f t="shared" si="0"/>
        <v>3347423</v>
      </c>
      <c r="C33" s="24">
        <v>19.8</v>
      </c>
      <c r="D33" s="16">
        <f>(E33*G33+H33*J33+K33*M33+N33*P33+T33*V33)/B33</f>
        <v>4.121579280539089</v>
      </c>
      <c r="E33" s="14">
        <v>87938</v>
      </c>
      <c r="F33" s="24">
        <v>21.7</v>
      </c>
      <c r="G33" s="16">
        <v>6.98</v>
      </c>
      <c r="H33" s="14">
        <v>319884</v>
      </c>
      <c r="I33" s="24">
        <v>13.6</v>
      </c>
      <c r="J33" s="16">
        <v>5.97</v>
      </c>
      <c r="K33" s="14">
        <v>446152</v>
      </c>
      <c r="L33" s="24">
        <v>27.5</v>
      </c>
      <c r="M33" s="16">
        <v>4.67</v>
      </c>
      <c r="N33" s="18">
        <v>400273</v>
      </c>
      <c r="O33" s="25">
        <v>44.8</v>
      </c>
      <c r="P33" s="21">
        <v>5.44</v>
      </c>
      <c r="T33" s="18">
        <v>2093176</v>
      </c>
      <c r="U33" s="25">
        <v>14.1</v>
      </c>
      <c r="V33" s="21">
        <v>3.35</v>
      </c>
    </row>
    <row r="34" spans="1:22" ht="15" customHeight="1">
      <c r="A34" s="13">
        <v>2013</v>
      </c>
      <c r="B34" s="14">
        <f t="shared" si="0"/>
        <v>3304334</v>
      </c>
      <c r="C34" s="24">
        <f>(E34*F34+H34*I34+K34*L34+N34*O34+T34*U34)/B34</f>
        <v>19.364733559016734</v>
      </c>
      <c r="D34" s="16">
        <f>(E34*G34+H34*J34+K34*M34+N34*P34+T34*V34)/B34</f>
        <v>3.9380609496497634</v>
      </c>
      <c r="E34" s="14">
        <v>92438</v>
      </c>
      <c r="F34" s="24">
        <v>27.4</v>
      </c>
      <c r="G34" s="16">
        <v>6.08</v>
      </c>
      <c r="H34" s="14">
        <v>361065</v>
      </c>
      <c r="I34" s="24">
        <v>15.1</v>
      </c>
      <c r="J34" s="16">
        <v>5.8</v>
      </c>
      <c r="K34" s="14">
        <v>476082</v>
      </c>
      <c r="L34" s="24">
        <v>30.5</v>
      </c>
      <c r="M34" s="16">
        <v>4.86</v>
      </c>
      <c r="N34" s="18">
        <v>335773</v>
      </c>
      <c r="O34" s="25">
        <v>44.6</v>
      </c>
      <c r="P34" s="21">
        <v>3.61</v>
      </c>
      <c r="T34" s="18">
        <v>2038976</v>
      </c>
      <c r="U34" s="25">
        <v>13</v>
      </c>
      <c r="V34" s="21">
        <v>3.35</v>
      </c>
    </row>
    <row r="35" spans="1:22" ht="15" customHeight="1">
      <c r="A35" s="13">
        <v>2014</v>
      </c>
      <c r="B35" s="14">
        <f t="shared" si="0"/>
        <v>8472100</v>
      </c>
      <c r="C35" s="24">
        <f>(E35*F35+H35*I35+K35*L35+N35*O35+T35*U35)/B35</f>
        <v>29.93293917682747</v>
      </c>
      <c r="D35" s="16">
        <f>(E35*G35+H35*J35+K35*M35+N35*P35+T35*V35)/B35</f>
        <v>3.9850983132871427</v>
      </c>
      <c r="E35" s="14">
        <v>58588</v>
      </c>
      <c r="F35" s="24">
        <v>23.4</v>
      </c>
      <c r="G35" s="16">
        <v>4.25</v>
      </c>
      <c r="H35" s="14">
        <v>365357</v>
      </c>
      <c r="I35" s="24">
        <v>13.8</v>
      </c>
      <c r="J35" s="16">
        <v>6.1</v>
      </c>
      <c r="K35" s="14">
        <v>5627476</v>
      </c>
      <c r="L35" s="24">
        <v>38.7</v>
      </c>
      <c r="M35" s="16">
        <v>3.96</v>
      </c>
      <c r="N35" s="18">
        <v>405273</v>
      </c>
      <c r="O35" s="25">
        <v>6.4</v>
      </c>
      <c r="P35" s="21">
        <v>5</v>
      </c>
      <c r="T35" s="18">
        <v>2015406</v>
      </c>
      <c r="U35" s="25">
        <v>13.3</v>
      </c>
      <c r="V35" s="21">
        <v>3.46</v>
      </c>
    </row>
    <row r="36" spans="1:22" ht="15" customHeight="1">
      <c r="A36" s="13">
        <v>2015</v>
      </c>
      <c r="B36" s="18">
        <f t="shared" si="0"/>
        <v>3533767</v>
      </c>
      <c r="C36" s="25">
        <f>(E36*F36+H36*I36+K36*L36+N36*O36+T36*U36)/B36</f>
        <v>13.28788739608469</v>
      </c>
      <c r="D36" s="19">
        <f>(E36*G36+H36*J36+K36*M36+N36*P36+T36*V36)/B36</f>
        <v>5.3519869334905215</v>
      </c>
      <c r="E36" s="18">
        <v>39108</v>
      </c>
      <c r="F36" s="25">
        <v>0</v>
      </c>
      <c r="H36" s="18">
        <v>396924</v>
      </c>
      <c r="I36" s="25">
        <v>18.57</v>
      </c>
      <c r="J36" s="21">
        <v>4.36</v>
      </c>
      <c r="K36" s="18">
        <v>474146</v>
      </c>
      <c r="L36" s="25">
        <v>21.35</v>
      </c>
      <c r="M36" s="26">
        <v>4.5</v>
      </c>
      <c r="N36" s="18">
        <v>428179</v>
      </c>
      <c r="O36" s="25"/>
      <c r="P36" s="21">
        <v>4.33</v>
      </c>
      <c r="T36" s="18">
        <v>2195410</v>
      </c>
      <c r="U36" s="25">
        <v>13.42</v>
      </c>
      <c r="V36" s="21">
        <v>6.01</v>
      </c>
    </row>
    <row r="37" spans="1:22" ht="15" customHeight="1">
      <c r="A37" s="13">
        <v>2016</v>
      </c>
      <c r="B37" s="18">
        <v>4091994</v>
      </c>
      <c r="C37" s="25">
        <v>22.3</v>
      </c>
      <c r="D37" s="19">
        <v>4.7</v>
      </c>
      <c r="E37" s="18">
        <v>43332</v>
      </c>
      <c r="F37" s="25">
        <v>0</v>
      </c>
      <c r="G37" s="28"/>
      <c r="H37" s="18">
        <v>443535</v>
      </c>
      <c r="I37" s="25">
        <v>12.42</v>
      </c>
      <c r="J37" s="21">
        <v>3.68</v>
      </c>
      <c r="K37" s="18">
        <v>492494</v>
      </c>
      <c r="L37" s="25">
        <v>19.43</v>
      </c>
      <c r="M37" s="26">
        <v>4.5</v>
      </c>
      <c r="N37" s="18">
        <v>428179</v>
      </c>
      <c r="O37" s="25">
        <v>28.84</v>
      </c>
      <c r="P37" s="21">
        <v>4.15</v>
      </c>
      <c r="T37" s="18">
        <v>2684454</v>
      </c>
      <c r="U37" s="25">
        <v>23.9</v>
      </c>
      <c r="V37" s="21">
        <v>4.93</v>
      </c>
    </row>
    <row r="38" spans="1:22" ht="15" customHeight="1">
      <c r="A38" s="13">
        <v>2017</v>
      </c>
      <c r="B38" s="18">
        <v>4256856</v>
      </c>
      <c r="C38" s="25">
        <v>10.11</v>
      </c>
      <c r="D38" s="19">
        <v>4.45</v>
      </c>
      <c r="E38" s="18">
        <v>39072</v>
      </c>
      <c r="F38" s="25">
        <v>20.97</v>
      </c>
      <c r="G38" s="16">
        <v>7.35</v>
      </c>
      <c r="H38" s="18">
        <v>455167</v>
      </c>
      <c r="I38" s="25">
        <v>15.85</v>
      </c>
      <c r="J38" s="21">
        <v>4.89</v>
      </c>
      <c r="K38" s="18">
        <v>411544</v>
      </c>
      <c r="L38" s="25">
        <v>15.34</v>
      </c>
      <c r="M38" s="21">
        <v>3.73</v>
      </c>
      <c r="N38" s="18">
        <v>474937</v>
      </c>
      <c r="O38" s="25">
        <v>30.44</v>
      </c>
      <c r="P38" s="21">
        <v>5.12</v>
      </c>
      <c r="T38" s="18">
        <v>2876136</v>
      </c>
      <c r="U38" s="25">
        <v>4.95</v>
      </c>
      <c r="V38" s="26">
        <v>3.7</v>
      </c>
    </row>
    <row r="39" spans="1:22" ht="15" customHeight="1">
      <c r="A39" s="13">
        <v>2018</v>
      </c>
      <c r="B39" s="18">
        <v>5276895</v>
      </c>
      <c r="C39" s="25">
        <v>8.1</v>
      </c>
      <c r="D39" s="19">
        <v>3.89</v>
      </c>
      <c r="E39" s="18">
        <v>47256</v>
      </c>
      <c r="F39" s="25">
        <v>17.72</v>
      </c>
      <c r="G39" s="16">
        <v>7.24</v>
      </c>
      <c r="H39" s="18">
        <v>492753</v>
      </c>
      <c r="I39" s="25">
        <v>13.09</v>
      </c>
      <c r="J39" s="21">
        <v>5.09</v>
      </c>
      <c r="K39" s="18">
        <v>406744</v>
      </c>
      <c r="L39" s="25">
        <v>8.66</v>
      </c>
      <c r="M39" s="21">
        <v>4.76</v>
      </c>
      <c r="N39" s="18">
        <v>473542</v>
      </c>
      <c r="O39" s="25">
        <v>28.39</v>
      </c>
      <c r="P39" s="21">
        <v>3.81</v>
      </c>
      <c r="T39" s="18">
        <v>3856600</v>
      </c>
      <c r="U39" s="25">
        <v>4.82</v>
      </c>
      <c r="V39" s="26">
        <v>3.22</v>
      </c>
    </row>
    <row r="40" spans="1:22" ht="15" customHeight="1">
      <c r="A40" s="13">
        <v>2019</v>
      </c>
      <c r="B40" s="18">
        <v>5648162</v>
      </c>
      <c r="C40" s="25">
        <v>8.1</v>
      </c>
      <c r="D40" s="19">
        <v>5.1</v>
      </c>
      <c r="E40" s="18">
        <v>43380</v>
      </c>
      <c r="F40" s="25">
        <v>10.57</v>
      </c>
      <c r="G40" s="16">
        <v>4.5</v>
      </c>
      <c r="H40" s="18">
        <v>569312</v>
      </c>
      <c r="I40" s="25">
        <v>13.01</v>
      </c>
      <c r="J40" s="21">
        <v>4.22</v>
      </c>
      <c r="K40" s="18">
        <v>504750</v>
      </c>
      <c r="L40" s="25">
        <v>7.56</v>
      </c>
      <c r="M40" s="21">
        <v>4.64</v>
      </c>
      <c r="N40" s="18">
        <v>446353</v>
      </c>
      <c r="O40" s="25">
        <v>10.38</v>
      </c>
      <c r="P40" s="21">
        <v>5.8</v>
      </c>
      <c r="T40" s="18">
        <v>4084367</v>
      </c>
      <c r="U40" s="25">
        <v>6.03</v>
      </c>
      <c r="V40" s="26">
        <v>5.34</v>
      </c>
    </row>
    <row r="41" spans="1:22" ht="15" customHeight="1">
      <c r="A41" s="13">
        <v>2020</v>
      </c>
      <c r="B41" s="18">
        <v>5151097</v>
      </c>
      <c r="C41" s="25">
        <v>9.69</v>
      </c>
      <c r="D41" s="19">
        <v>5.45</v>
      </c>
      <c r="E41" s="18">
        <v>56616</v>
      </c>
      <c r="F41" s="25">
        <v>8.37</v>
      </c>
      <c r="G41" s="16">
        <v>7.59</v>
      </c>
      <c r="H41" s="18">
        <v>487421</v>
      </c>
      <c r="I41" s="25">
        <v>19.67</v>
      </c>
      <c r="J41" s="21">
        <v>6.49</v>
      </c>
      <c r="K41" s="18">
        <v>645012</v>
      </c>
      <c r="L41" s="25">
        <v>20.3</v>
      </c>
      <c r="M41" s="21">
        <v>6.09</v>
      </c>
      <c r="N41" s="18">
        <v>415273</v>
      </c>
      <c r="O41" s="25">
        <v>17.2</v>
      </c>
      <c r="P41" s="21">
        <v>4.21</v>
      </c>
      <c r="T41" s="18">
        <v>3540775</v>
      </c>
      <c r="U41" s="25">
        <v>5.5</v>
      </c>
      <c r="V41" s="26">
        <v>4.9</v>
      </c>
    </row>
    <row r="42" spans="1:22" ht="15" customHeight="1">
      <c r="A42" s="13">
        <v>2021</v>
      </c>
      <c r="B42" s="18">
        <v>1910436</v>
      </c>
      <c r="C42" s="25">
        <v>4</v>
      </c>
      <c r="D42" s="19">
        <v>6.03</v>
      </c>
      <c r="F42" s="25"/>
      <c r="G42" s="16"/>
      <c r="H42" s="18"/>
      <c r="I42" s="25"/>
      <c r="K42" s="18"/>
      <c r="L42" s="25"/>
      <c r="N42" s="18"/>
      <c r="O42" s="25"/>
      <c r="Q42" s="18">
        <v>450946</v>
      </c>
      <c r="R42" s="25">
        <v>6</v>
      </c>
      <c r="S42" s="26">
        <v>9.4</v>
      </c>
      <c r="T42" s="18">
        <v>1459490</v>
      </c>
      <c r="U42" s="25">
        <v>4</v>
      </c>
      <c r="V42" s="26">
        <v>4.82</v>
      </c>
    </row>
  </sheetData>
  <sheetProtection/>
  <mergeCells count="8">
    <mergeCell ref="B10:D10"/>
    <mergeCell ref="E10:G10"/>
    <mergeCell ref="H10:J10"/>
    <mergeCell ref="K10:M10"/>
    <mergeCell ref="B9:V9"/>
    <mergeCell ref="N10:P10"/>
    <mergeCell ref="T10:V10"/>
    <mergeCell ref="Q10:S10"/>
  </mergeCells>
  <hyperlinks>
    <hyperlink ref="B2" r:id="rId1" display="www.weigand.com"/>
  </hyperlinks>
  <printOptions/>
  <pageMargins left="0.7" right="0.7" top="0.75" bottom="0.75" header="0.3" footer="0.3"/>
  <pageSetup orientation="portrait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" sqref="B4"/>
    </sheetView>
  </sheetViews>
  <sheetFormatPr defaultColWidth="9.140625" defaultRowHeight="15" customHeight="1"/>
  <cols>
    <col min="1" max="1" width="8.7109375" style="22" customWidth="1"/>
    <col min="2" max="2" width="10.7109375" style="18" customWidth="1"/>
    <col min="3" max="3" width="8.7109375" style="18" customWidth="1"/>
    <col min="4" max="4" width="8.7109375" style="23" customWidth="1"/>
    <col min="5" max="5" width="10.7109375" style="18" customWidth="1"/>
    <col min="6" max="6" width="8.7109375" style="20" customWidth="1"/>
    <col min="7" max="7" width="8.7109375" style="21" customWidth="1"/>
    <col min="8" max="8" width="10.7109375" style="20" customWidth="1"/>
    <col min="9" max="9" width="8.7109375" style="20" customWidth="1"/>
    <col min="10" max="10" width="8.7109375" style="21" customWidth="1"/>
    <col min="11" max="11" width="10.7109375" style="20" customWidth="1"/>
    <col min="12" max="12" width="8.7109375" style="20" customWidth="1"/>
    <col min="13" max="13" width="8.7109375" style="21" customWidth="1"/>
    <col min="14" max="15" width="9.140625" style="20" customWidth="1"/>
    <col min="16" max="16" width="9.140625" style="21" customWidth="1"/>
    <col min="17" max="18" width="9.140625" style="20" customWidth="1"/>
    <col min="19" max="19" width="9.140625" style="21" customWidth="1"/>
    <col min="20" max="21" width="9.140625" style="20" customWidth="1"/>
    <col min="22" max="22" width="9.140625" style="21" customWidth="1"/>
    <col min="23" max="16384" width="9.140625" style="1" customWidth="1"/>
  </cols>
  <sheetData>
    <row r="1" spans="1:5" s="4" customFormat="1" ht="15" customHeight="1">
      <c r="A1" s="2" t="s">
        <v>18</v>
      </c>
      <c r="B1" s="3" t="s">
        <v>19</v>
      </c>
      <c r="C1" s="3"/>
      <c r="D1" s="3"/>
      <c r="E1" s="3"/>
    </row>
    <row r="2" spans="1:5" s="4" customFormat="1" ht="15" customHeight="1">
      <c r="A2" s="2" t="s">
        <v>20</v>
      </c>
      <c r="B2" s="3" t="s">
        <v>21</v>
      </c>
      <c r="C2" s="3"/>
      <c r="D2" s="3"/>
      <c r="E2" s="3"/>
    </row>
    <row r="3" spans="1:5" s="4" customFormat="1" ht="15" customHeight="1">
      <c r="A3" s="3" t="s">
        <v>25</v>
      </c>
      <c r="B3" s="3" t="s">
        <v>17</v>
      </c>
      <c r="C3" s="3"/>
      <c r="D3" s="3"/>
      <c r="E3" s="3"/>
    </row>
    <row r="4" spans="1:5" s="4" customFormat="1" ht="15" customHeight="1">
      <c r="A4" s="3"/>
      <c r="B4" s="3" t="s">
        <v>37</v>
      </c>
      <c r="C4" s="3"/>
      <c r="D4" s="3"/>
      <c r="E4" s="3"/>
    </row>
    <row r="5" spans="1:5" s="4" customFormat="1" ht="15" customHeight="1">
      <c r="A5" s="3"/>
      <c r="B5" s="3"/>
      <c r="C5" s="3"/>
      <c r="D5" s="3"/>
      <c r="E5" s="3"/>
    </row>
    <row r="6" spans="1:5" s="4" customFormat="1" ht="15" customHeight="1">
      <c r="A6" s="3"/>
      <c r="C6" s="3"/>
      <c r="D6" s="3"/>
      <c r="E6" s="3"/>
    </row>
    <row r="7" spans="1:5" s="4" customFormat="1" ht="15" customHeight="1">
      <c r="A7" s="3"/>
      <c r="C7" s="3"/>
      <c r="D7" s="3"/>
      <c r="E7" s="3"/>
    </row>
    <row r="8" spans="1:22" ht="15" customHeight="1">
      <c r="A8" s="5"/>
      <c r="B8" s="41" t="s">
        <v>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3"/>
    </row>
    <row r="9" spans="1:22" ht="15" customHeight="1">
      <c r="A9" s="6"/>
      <c r="B9" s="44" t="s">
        <v>6</v>
      </c>
      <c r="C9" s="44"/>
      <c r="D9" s="45"/>
      <c r="E9" s="41" t="s">
        <v>9</v>
      </c>
      <c r="F9" s="42"/>
      <c r="G9" s="43"/>
      <c r="H9" s="41" t="s">
        <v>10</v>
      </c>
      <c r="I9" s="42"/>
      <c r="J9" s="43"/>
      <c r="K9" s="41" t="s">
        <v>11</v>
      </c>
      <c r="L9" s="42"/>
      <c r="M9" s="43"/>
      <c r="N9" s="41" t="s">
        <v>12</v>
      </c>
      <c r="O9" s="42"/>
      <c r="P9" s="43"/>
      <c r="Q9" s="41" t="s">
        <v>36</v>
      </c>
      <c r="R9" s="42"/>
      <c r="S9" s="43"/>
      <c r="T9" s="41" t="s">
        <v>13</v>
      </c>
      <c r="U9" s="42"/>
      <c r="V9" s="43"/>
    </row>
    <row r="10" spans="1:22" ht="30" customHeight="1">
      <c r="A10" s="7" t="s">
        <v>1</v>
      </c>
      <c r="B10" s="8" t="s">
        <v>7</v>
      </c>
      <c r="C10" s="9" t="s">
        <v>23</v>
      </c>
      <c r="D10" s="10" t="s">
        <v>8</v>
      </c>
      <c r="E10" s="11" t="s">
        <v>7</v>
      </c>
      <c r="F10" s="12" t="s">
        <v>23</v>
      </c>
      <c r="G10" s="10" t="s">
        <v>8</v>
      </c>
      <c r="H10" s="11" t="s">
        <v>7</v>
      </c>
      <c r="I10" s="12" t="s">
        <v>23</v>
      </c>
      <c r="J10" s="10" t="s">
        <v>8</v>
      </c>
      <c r="K10" s="11" t="s">
        <v>7</v>
      </c>
      <c r="L10" s="12" t="s">
        <v>23</v>
      </c>
      <c r="M10" s="10" t="s">
        <v>8</v>
      </c>
      <c r="N10" s="11" t="s">
        <v>7</v>
      </c>
      <c r="O10" s="12" t="s">
        <v>23</v>
      </c>
      <c r="P10" s="10" t="s">
        <v>8</v>
      </c>
      <c r="Q10" s="11" t="s">
        <v>7</v>
      </c>
      <c r="R10" s="12" t="s">
        <v>23</v>
      </c>
      <c r="S10" s="10" t="s">
        <v>8</v>
      </c>
      <c r="T10" s="11" t="s">
        <v>7</v>
      </c>
      <c r="U10" s="12" t="s">
        <v>23</v>
      </c>
      <c r="V10" s="10" t="s">
        <v>8</v>
      </c>
    </row>
    <row r="11" spans="1:13" ht="15" customHeight="1">
      <c r="A11" s="13">
        <v>1991</v>
      </c>
      <c r="B11" s="14">
        <v>287870</v>
      </c>
      <c r="C11" s="24">
        <v>10.9</v>
      </c>
      <c r="D11" s="16">
        <v>3.12</v>
      </c>
      <c r="E11" s="14"/>
      <c r="F11" s="15"/>
      <c r="G11" s="16"/>
      <c r="H11" s="14"/>
      <c r="I11" s="15"/>
      <c r="J11" s="16"/>
      <c r="K11" s="14"/>
      <c r="L11" s="15"/>
      <c r="M11" s="16"/>
    </row>
    <row r="12" spans="1:13" ht="15" customHeight="1">
      <c r="A12" s="13">
        <v>1992</v>
      </c>
      <c r="B12" s="14"/>
      <c r="C12" s="24">
        <v>0.4</v>
      </c>
      <c r="D12" s="16">
        <v>3.5</v>
      </c>
      <c r="E12" s="14"/>
      <c r="F12" s="15"/>
      <c r="G12" s="16"/>
      <c r="H12" s="14"/>
      <c r="I12" s="15"/>
      <c r="J12" s="16"/>
      <c r="K12" s="14"/>
      <c r="L12" s="15"/>
      <c r="M12" s="16"/>
    </row>
    <row r="13" spans="1:13" ht="15" customHeight="1">
      <c r="A13" s="13">
        <v>1993</v>
      </c>
      <c r="B13" s="14"/>
      <c r="C13" s="24">
        <v>0.1</v>
      </c>
      <c r="D13" s="16">
        <v>3.5</v>
      </c>
      <c r="E13" s="14"/>
      <c r="F13" s="15"/>
      <c r="G13" s="16"/>
      <c r="H13" s="14"/>
      <c r="I13" s="15"/>
      <c r="J13" s="16"/>
      <c r="K13" s="14"/>
      <c r="L13" s="15"/>
      <c r="M13" s="16"/>
    </row>
    <row r="14" spans="1:13" ht="15" customHeight="1">
      <c r="A14" s="13">
        <v>1994</v>
      </c>
      <c r="B14" s="14"/>
      <c r="C14" s="24">
        <v>0.4</v>
      </c>
      <c r="D14" s="16">
        <v>3.5</v>
      </c>
      <c r="E14" s="14"/>
      <c r="F14" s="15"/>
      <c r="G14" s="16"/>
      <c r="H14" s="14"/>
      <c r="I14" s="15"/>
      <c r="J14" s="16"/>
      <c r="K14" s="14"/>
      <c r="L14" s="15"/>
      <c r="M14" s="16"/>
    </row>
    <row r="15" spans="1:13" ht="15" customHeight="1">
      <c r="A15" s="13">
        <v>1995</v>
      </c>
      <c r="B15" s="14"/>
      <c r="C15" s="24">
        <v>4.2</v>
      </c>
      <c r="D15" s="16">
        <v>2.92</v>
      </c>
      <c r="E15" s="14"/>
      <c r="F15" s="15"/>
      <c r="G15" s="16"/>
      <c r="H15" s="14"/>
      <c r="I15" s="15"/>
      <c r="J15" s="16"/>
      <c r="K15" s="14"/>
      <c r="L15" s="15"/>
      <c r="M15" s="16"/>
    </row>
    <row r="16" spans="1:13" ht="15" customHeight="1">
      <c r="A16" s="13">
        <v>1996</v>
      </c>
      <c r="B16" s="14"/>
      <c r="C16" s="24">
        <v>4.1</v>
      </c>
      <c r="D16" s="16">
        <v>3.12</v>
      </c>
      <c r="E16" s="14"/>
      <c r="F16" s="15"/>
      <c r="G16" s="16"/>
      <c r="H16" s="14"/>
      <c r="I16" s="15"/>
      <c r="J16" s="16"/>
      <c r="K16" s="14"/>
      <c r="L16" s="15"/>
      <c r="M16" s="16"/>
    </row>
    <row r="17" spans="1:13" ht="15" customHeight="1">
      <c r="A17" s="13">
        <v>1997</v>
      </c>
      <c r="B17" s="14"/>
      <c r="C17" s="24">
        <v>0</v>
      </c>
      <c r="D17" s="16"/>
      <c r="E17" s="14"/>
      <c r="F17" s="15"/>
      <c r="G17" s="16"/>
      <c r="H17" s="14"/>
      <c r="I17" s="15"/>
      <c r="J17" s="16"/>
      <c r="K17" s="14"/>
      <c r="L17" s="15"/>
      <c r="M17" s="16"/>
    </row>
    <row r="18" spans="1:13" ht="15" customHeight="1">
      <c r="A18" s="13">
        <v>1998</v>
      </c>
      <c r="B18" s="14">
        <v>258600</v>
      </c>
      <c r="C18" s="24">
        <v>0</v>
      </c>
      <c r="D18" s="16"/>
      <c r="E18" s="14"/>
      <c r="F18" s="15"/>
      <c r="G18" s="16"/>
      <c r="H18" s="14"/>
      <c r="I18" s="15"/>
      <c r="J18" s="16"/>
      <c r="K18" s="14"/>
      <c r="L18" s="15"/>
      <c r="M18" s="16"/>
    </row>
    <row r="19" spans="1:13" ht="15" customHeight="1">
      <c r="A19" s="13">
        <v>1999</v>
      </c>
      <c r="B19" s="14">
        <v>258600</v>
      </c>
      <c r="C19" s="24">
        <v>0</v>
      </c>
      <c r="D19" s="16"/>
      <c r="E19" s="14"/>
      <c r="F19" s="15"/>
      <c r="G19" s="16"/>
      <c r="H19" s="14"/>
      <c r="I19" s="15"/>
      <c r="J19" s="16"/>
      <c r="K19" s="14"/>
      <c r="L19" s="15"/>
      <c r="M19" s="16"/>
    </row>
    <row r="20" spans="1:13" ht="15" customHeight="1">
      <c r="A20" s="13">
        <v>2000</v>
      </c>
      <c r="B20" s="14">
        <v>234600</v>
      </c>
      <c r="C20" s="24">
        <v>0</v>
      </c>
      <c r="D20" s="16"/>
      <c r="E20" s="14"/>
      <c r="F20" s="15"/>
      <c r="G20" s="16"/>
      <c r="H20" s="14"/>
      <c r="I20" s="15"/>
      <c r="J20" s="16"/>
      <c r="K20" s="14"/>
      <c r="L20" s="15"/>
      <c r="M20" s="16"/>
    </row>
    <row r="21" spans="1:13" ht="15" customHeight="1">
      <c r="A21" s="13">
        <v>2001</v>
      </c>
      <c r="B21" s="14"/>
      <c r="C21" s="24"/>
      <c r="D21" s="16"/>
      <c r="E21" s="14"/>
      <c r="F21" s="15"/>
      <c r="G21" s="16"/>
      <c r="H21" s="14"/>
      <c r="I21" s="15"/>
      <c r="J21" s="16"/>
      <c r="K21" s="14"/>
      <c r="L21" s="15"/>
      <c r="M21" s="16"/>
    </row>
    <row r="22" spans="1:13" ht="15" customHeight="1">
      <c r="A22" s="13">
        <v>2002</v>
      </c>
      <c r="B22" s="14"/>
      <c r="C22" s="24">
        <v>6.9</v>
      </c>
      <c r="D22" s="16">
        <v>1.83</v>
      </c>
      <c r="E22" s="14"/>
      <c r="F22" s="15"/>
      <c r="G22" s="16"/>
      <c r="H22" s="14"/>
      <c r="I22" s="15"/>
      <c r="J22" s="16"/>
      <c r="K22" s="14"/>
      <c r="L22" s="15"/>
      <c r="M22" s="16"/>
    </row>
    <row r="23" spans="1:13" ht="15" customHeight="1">
      <c r="A23" s="13">
        <v>2003</v>
      </c>
      <c r="B23" s="14"/>
      <c r="C23" s="24">
        <v>2.3</v>
      </c>
      <c r="D23" s="16">
        <v>4.5</v>
      </c>
      <c r="E23" s="14"/>
      <c r="F23" s="15"/>
      <c r="G23" s="16"/>
      <c r="H23" s="14"/>
      <c r="I23" s="15"/>
      <c r="J23" s="16"/>
      <c r="K23" s="14"/>
      <c r="L23" s="15"/>
      <c r="M23" s="16"/>
    </row>
    <row r="24" spans="1:22" ht="15" customHeight="1">
      <c r="A24" s="13">
        <v>2004</v>
      </c>
      <c r="B24" s="14"/>
      <c r="C24" s="24">
        <v>37.5</v>
      </c>
      <c r="D24" s="16">
        <v>3.06</v>
      </c>
      <c r="E24" s="14"/>
      <c r="F24" s="24">
        <v>29.5</v>
      </c>
      <c r="G24" s="16">
        <v>5.4</v>
      </c>
      <c r="H24" s="14"/>
      <c r="I24" s="24">
        <v>33.2</v>
      </c>
      <c r="J24" s="16">
        <v>3.2</v>
      </c>
      <c r="K24" s="14"/>
      <c r="L24" s="24">
        <v>10.2</v>
      </c>
      <c r="M24" s="16">
        <v>4.2</v>
      </c>
      <c r="O24" s="25">
        <v>100</v>
      </c>
      <c r="P24" s="26">
        <v>2.5</v>
      </c>
      <c r="Q24" s="25"/>
      <c r="R24" s="25"/>
      <c r="S24" s="26"/>
      <c r="U24" s="25">
        <v>0</v>
      </c>
      <c r="V24" s="26">
        <v>0</v>
      </c>
    </row>
    <row r="25" spans="1:22" ht="15" customHeight="1">
      <c r="A25" s="13">
        <v>2005</v>
      </c>
      <c r="B25" s="14"/>
      <c r="C25" s="24">
        <v>12.9</v>
      </c>
      <c r="D25" s="16">
        <v>4</v>
      </c>
      <c r="E25" s="14"/>
      <c r="F25" s="24">
        <v>29.5</v>
      </c>
      <c r="G25" s="16">
        <v>2.81</v>
      </c>
      <c r="H25" s="14"/>
      <c r="I25" s="24">
        <v>25.1</v>
      </c>
      <c r="J25" s="16">
        <v>3.47</v>
      </c>
      <c r="K25" s="14"/>
      <c r="L25" s="24">
        <v>10.2</v>
      </c>
      <c r="M25" s="16">
        <v>4.2</v>
      </c>
      <c r="O25" s="25">
        <v>100</v>
      </c>
      <c r="P25" s="26">
        <v>4.5</v>
      </c>
      <c r="Q25" s="25"/>
      <c r="R25" s="25"/>
      <c r="S25" s="26"/>
      <c r="U25" s="25">
        <v>0.4</v>
      </c>
      <c r="V25" s="26">
        <v>4</v>
      </c>
    </row>
    <row r="26" spans="1:22" ht="15" customHeight="1">
      <c r="A26" s="13">
        <v>2006</v>
      </c>
      <c r="B26" s="14"/>
      <c r="C26" s="24">
        <v>2</v>
      </c>
      <c r="D26" s="16">
        <v>6.91</v>
      </c>
      <c r="E26" s="14"/>
      <c r="F26" s="24">
        <v>23.9</v>
      </c>
      <c r="G26" s="16">
        <v>7</v>
      </c>
      <c r="H26" s="14"/>
      <c r="I26" s="24">
        <v>5</v>
      </c>
      <c r="J26" s="16">
        <v>8</v>
      </c>
      <c r="K26" s="14"/>
      <c r="L26" s="24">
        <v>0</v>
      </c>
      <c r="M26" s="16"/>
      <c r="O26" s="25"/>
      <c r="P26" s="26"/>
      <c r="Q26" s="25"/>
      <c r="R26" s="25"/>
      <c r="S26" s="26"/>
      <c r="U26" s="25">
        <v>0.4</v>
      </c>
      <c r="V26" s="26">
        <v>3.5</v>
      </c>
    </row>
    <row r="27" spans="1:22" ht="15" customHeight="1">
      <c r="A27" s="13">
        <v>2007</v>
      </c>
      <c r="B27" s="14"/>
      <c r="C27" s="24"/>
      <c r="D27" s="16"/>
      <c r="E27" s="14"/>
      <c r="F27" s="24">
        <v>30.6</v>
      </c>
      <c r="G27" s="16">
        <v>5.51</v>
      </c>
      <c r="H27" s="14"/>
      <c r="I27" s="24">
        <v>7.8</v>
      </c>
      <c r="J27" s="16">
        <v>7.69</v>
      </c>
      <c r="K27" s="14"/>
      <c r="L27" s="24">
        <v>8.5</v>
      </c>
      <c r="M27" s="16">
        <v>4.2</v>
      </c>
      <c r="O27" s="25"/>
      <c r="P27" s="26"/>
      <c r="Q27" s="25"/>
      <c r="R27" s="25"/>
      <c r="S27" s="26"/>
      <c r="U27" s="25">
        <v>0.4</v>
      </c>
      <c r="V27" s="26">
        <v>3.5</v>
      </c>
    </row>
    <row r="28" spans="1:22" ht="15" customHeight="1">
      <c r="A28" s="13">
        <v>2008</v>
      </c>
      <c r="B28" s="17">
        <v>395065</v>
      </c>
      <c r="C28" s="24"/>
      <c r="D28" s="16"/>
      <c r="E28" s="14"/>
      <c r="F28" s="24">
        <v>8.6</v>
      </c>
      <c r="G28" s="16">
        <v>9.39</v>
      </c>
      <c r="H28" s="14"/>
      <c r="I28" s="24">
        <v>4</v>
      </c>
      <c r="J28" s="16">
        <v>8.57</v>
      </c>
      <c r="K28" s="14"/>
      <c r="L28" s="24">
        <v>28.7</v>
      </c>
      <c r="M28" s="16">
        <v>7.66</v>
      </c>
      <c r="O28" s="25"/>
      <c r="P28" s="26"/>
      <c r="Q28" s="25"/>
      <c r="R28" s="25"/>
      <c r="S28" s="26"/>
      <c r="U28" s="25">
        <v>0.4</v>
      </c>
      <c r="V28" s="26">
        <v>2.4</v>
      </c>
    </row>
    <row r="29" spans="1:22" ht="15" customHeight="1">
      <c r="A29" s="13">
        <v>2009</v>
      </c>
      <c r="B29" s="14">
        <f>E29+H29+K29+N29+T29</f>
        <v>397731</v>
      </c>
      <c r="C29" s="24"/>
      <c r="D29" s="16"/>
      <c r="E29" s="14">
        <v>40314</v>
      </c>
      <c r="F29" s="24">
        <v>37.2</v>
      </c>
      <c r="G29" s="16">
        <v>7.6</v>
      </c>
      <c r="H29" s="14">
        <v>86567</v>
      </c>
      <c r="I29" s="24">
        <v>4</v>
      </c>
      <c r="J29" s="16">
        <v>8.57</v>
      </c>
      <c r="K29" s="14">
        <v>70850</v>
      </c>
      <c r="L29" s="24">
        <v>5.1</v>
      </c>
      <c r="M29" s="16">
        <v>5.7</v>
      </c>
      <c r="O29" s="25"/>
      <c r="P29" s="26"/>
      <c r="Q29" s="25"/>
      <c r="R29" s="25"/>
      <c r="S29" s="26"/>
      <c r="T29" s="20">
        <v>200000</v>
      </c>
      <c r="U29" s="25">
        <v>53</v>
      </c>
      <c r="V29" s="26">
        <v>2.4</v>
      </c>
    </row>
    <row r="30" spans="1:22" ht="15" customHeight="1">
      <c r="A30" s="13">
        <v>2010</v>
      </c>
      <c r="B30" s="14">
        <f>E30+H30+K30+N30+T30</f>
        <v>362564</v>
      </c>
      <c r="C30" s="24"/>
      <c r="D30" s="16"/>
      <c r="E30" s="14">
        <v>41082</v>
      </c>
      <c r="F30" s="24">
        <v>41.4</v>
      </c>
      <c r="G30" s="16">
        <v>5.34</v>
      </c>
      <c r="H30" s="14">
        <v>60632</v>
      </c>
      <c r="I30" s="24">
        <v>0</v>
      </c>
      <c r="J30" s="16"/>
      <c r="K30" s="14">
        <v>60850</v>
      </c>
      <c r="L30" s="24">
        <v>14.5</v>
      </c>
      <c r="M30" s="16">
        <v>4.6</v>
      </c>
      <c r="O30" s="25"/>
      <c r="P30" s="26"/>
      <c r="Q30" s="25"/>
      <c r="R30" s="25"/>
      <c r="S30" s="26"/>
      <c r="T30" s="20">
        <v>200000</v>
      </c>
      <c r="U30" s="25">
        <v>53</v>
      </c>
      <c r="V30" s="26">
        <v>2.4</v>
      </c>
    </row>
    <row r="31" spans="1:22" ht="15" customHeight="1">
      <c r="A31" s="13">
        <v>2011</v>
      </c>
      <c r="B31" s="14">
        <f>E31+H31+K31+N31+T31</f>
        <v>367564</v>
      </c>
      <c r="C31" s="24"/>
      <c r="D31" s="16"/>
      <c r="E31" s="14">
        <v>46082</v>
      </c>
      <c r="F31" s="24">
        <v>55.9</v>
      </c>
      <c r="G31" s="16">
        <v>5.38</v>
      </c>
      <c r="H31" s="14">
        <v>60632</v>
      </c>
      <c r="I31" s="24">
        <v>15.9</v>
      </c>
      <c r="J31" s="16">
        <v>3.49</v>
      </c>
      <c r="K31" s="14">
        <v>60850</v>
      </c>
      <c r="L31" s="24">
        <v>14.5</v>
      </c>
      <c r="M31" s="16">
        <v>4.9</v>
      </c>
      <c r="O31" s="25"/>
      <c r="P31" s="26"/>
      <c r="Q31" s="25"/>
      <c r="R31" s="25"/>
      <c r="S31" s="26"/>
      <c r="T31" s="20">
        <v>200000</v>
      </c>
      <c r="U31" s="25">
        <v>100</v>
      </c>
      <c r="V31" s="26">
        <v>2.85</v>
      </c>
    </row>
    <row r="32" spans="1:22" ht="15" customHeight="1">
      <c r="A32" s="13">
        <v>2012</v>
      </c>
      <c r="B32" s="14">
        <f>E32+H32+K32+T32</f>
        <v>351564</v>
      </c>
      <c r="C32" s="24">
        <v>60.9</v>
      </c>
      <c r="D32" s="16"/>
      <c r="E32" s="14">
        <v>46082</v>
      </c>
      <c r="F32" s="24">
        <v>19</v>
      </c>
      <c r="G32" s="16">
        <v>4.86</v>
      </c>
      <c r="H32" s="14">
        <v>44632</v>
      </c>
      <c r="I32" s="24">
        <v>6.7</v>
      </c>
      <c r="J32" s="16">
        <v>7</v>
      </c>
      <c r="K32" s="14">
        <v>60850</v>
      </c>
      <c r="L32" s="24">
        <v>3.9</v>
      </c>
      <c r="M32" s="16">
        <v>5.7</v>
      </c>
      <c r="O32" s="25"/>
      <c r="P32" s="26"/>
      <c r="Q32" s="25"/>
      <c r="R32" s="25"/>
      <c r="S32" s="26"/>
      <c r="T32" s="20">
        <v>200000</v>
      </c>
      <c r="U32" s="25">
        <v>100</v>
      </c>
      <c r="V32" s="26">
        <v>2.4</v>
      </c>
    </row>
    <row r="33" spans="1:22" ht="15" customHeight="1">
      <c r="A33" s="13">
        <v>2013</v>
      </c>
      <c r="B33" s="14">
        <f>E33+H33+K33+T33</f>
        <v>803325</v>
      </c>
      <c r="C33" s="24"/>
      <c r="D33" s="16"/>
      <c r="E33" s="14">
        <v>41532</v>
      </c>
      <c r="F33" s="24">
        <v>0</v>
      </c>
      <c r="G33" s="16"/>
      <c r="H33" s="14">
        <v>47882</v>
      </c>
      <c r="I33" s="24">
        <v>19.6</v>
      </c>
      <c r="J33" s="16">
        <v>5.04</v>
      </c>
      <c r="K33" s="14">
        <v>60850</v>
      </c>
      <c r="L33" s="24">
        <v>1.9</v>
      </c>
      <c r="M33" s="16">
        <v>5.7</v>
      </c>
      <c r="O33" s="25"/>
      <c r="P33" s="26"/>
      <c r="Q33" s="25"/>
      <c r="R33" s="25"/>
      <c r="S33" s="26"/>
      <c r="T33" s="20">
        <v>653061</v>
      </c>
      <c r="U33" s="25"/>
      <c r="V33" s="26"/>
    </row>
    <row r="34" spans="1:22" ht="15" customHeight="1">
      <c r="A34" s="13">
        <v>2014</v>
      </c>
      <c r="B34" s="14">
        <f>E34+H34+K34+T34</f>
        <v>832101</v>
      </c>
      <c r="C34" s="24"/>
      <c r="D34" s="16"/>
      <c r="E34" s="14">
        <v>25532</v>
      </c>
      <c r="F34" s="24">
        <v>12.5</v>
      </c>
      <c r="G34" s="16">
        <v>7.5</v>
      </c>
      <c r="H34" s="14">
        <v>62132</v>
      </c>
      <c r="I34" s="24">
        <v>15.1</v>
      </c>
      <c r="J34" s="16">
        <v>5.04</v>
      </c>
      <c r="K34" s="14">
        <v>91376</v>
      </c>
      <c r="L34" s="24">
        <v>16.1</v>
      </c>
      <c r="M34" s="16">
        <v>3.86</v>
      </c>
      <c r="O34" s="25"/>
      <c r="P34" s="26"/>
      <c r="Q34" s="25"/>
      <c r="R34" s="25"/>
      <c r="S34" s="26"/>
      <c r="T34" s="20">
        <v>653061</v>
      </c>
      <c r="U34" s="25">
        <v>0</v>
      </c>
      <c r="V34" s="26">
        <v>0</v>
      </c>
    </row>
    <row r="35" spans="1:22" ht="15" customHeight="1">
      <c r="A35" s="13">
        <v>2015</v>
      </c>
      <c r="B35" s="18">
        <f>E35+H35+K35+T35</f>
        <v>183528</v>
      </c>
      <c r="C35" s="25"/>
      <c r="D35" s="26"/>
      <c r="E35" s="18">
        <v>17950</v>
      </c>
      <c r="F35" s="25">
        <v>0</v>
      </c>
      <c r="G35" s="26"/>
      <c r="H35" s="18">
        <v>74202</v>
      </c>
      <c r="I35" s="25">
        <v>12.67</v>
      </c>
      <c r="J35" s="26">
        <v>5.04</v>
      </c>
      <c r="K35" s="18">
        <v>91376</v>
      </c>
      <c r="L35" s="25">
        <v>21.4</v>
      </c>
      <c r="M35" s="26">
        <v>4.63</v>
      </c>
      <c r="O35" s="25">
        <v>16.93</v>
      </c>
      <c r="P35" s="26"/>
      <c r="Q35" s="25"/>
      <c r="R35" s="25"/>
      <c r="S35" s="26"/>
      <c r="U35" s="25"/>
      <c r="V35" s="26"/>
    </row>
    <row r="36" spans="1:22" ht="15" customHeight="1">
      <c r="A36" s="13">
        <v>2016</v>
      </c>
      <c r="B36" s="18">
        <v>191130</v>
      </c>
      <c r="C36" s="25">
        <v>9.44</v>
      </c>
      <c r="D36" s="26">
        <v>4.97</v>
      </c>
      <c r="E36" s="18">
        <v>19552</v>
      </c>
      <c r="F36" s="25">
        <v>15.86</v>
      </c>
      <c r="G36" s="26">
        <v>6.77</v>
      </c>
      <c r="H36" s="18">
        <v>80202</v>
      </c>
      <c r="I36" s="25">
        <v>0</v>
      </c>
      <c r="J36" s="29"/>
      <c r="K36" s="18">
        <v>91376</v>
      </c>
      <c r="L36" s="25">
        <v>16.36</v>
      </c>
      <c r="M36" s="26">
        <v>4.6</v>
      </c>
      <c r="N36" s="27"/>
      <c r="O36" s="27"/>
      <c r="P36" s="28"/>
      <c r="Q36" s="27"/>
      <c r="R36" s="27"/>
      <c r="S36" s="28"/>
      <c r="T36" s="27"/>
      <c r="U36" s="27"/>
      <c r="V36" s="28"/>
    </row>
    <row r="37" spans="1:22" ht="15" customHeight="1">
      <c r="A37" s="13">
        <v>2017</v>
      </c>
      <c r="B37" s="18">
        <v>214290</v>
      </c>
      <c r="C37" s="25">
        <v>17.5</v>
      </c>
      <c r="D37" s="26">
        <v>6.6</v>
      </c>
      <c r="E37" s="18">
        <v>19552</v>
      </c>
      <c r="F37" s="25">
        <v>20.2</v>
      </c>
      <c r="G37" s="26">
        <v>2.97</v>
      </c>
      <c r="H37" s="18">
        <v>103362</v>
      </c>
      <c r="I37" s="25">
        <v>16.21</v>
      </c>
      <c r="J37" s="26">
        <v>6.35</v>
      </c>
      <c r="K37" s="18">
        <v>91376</v>
      </c>
      <c r="L37" s="25">
        <v>18.39</v>
      </c>
      <c r="M37" s="26">
        <v>6.6</v>
      </c>
      <c r="N37" s="27"/>
      <c r="O37" s="27"/>
      <c r="P37" s="28"/>
      <c r="Q37" s="27"/>
      <c r="R37" s="27"/>
      <c r="S37" s="28"/>
      <c r="T37" s="27"/>
      <c r="U37" s="27"/>
      <c r="V37" s="28"/>
    </row>
    <row r="38" spans="1:22" ht="15" customHeight="1">
      <c r="A38" s="13">
        <v>2018</v>
      </c>
      <c r="B38" s="18">
        <v>245140</v>
      </c>
      <c r="C38" s="25">
        <v>11.51</v>
      </c>
      <c r="D38" s="26">
        <v>5.91</v>
      </c>
      <c r="E38" s="18">
        <v>19552</v>
      </c>
      <c r="F38" s="25">
        <v>20.52</v>
      </c>
      <c r="G38" s="26">
        <v>2.97</v>
      </c>
      <c r="H38" s="18">
        <v>109302</v>
      </c>
      <c r="I38" s="25">
        <v>15.52</v>
      </c>
      <c r="J38" s="26">
        <v>6.27</v>
      </c>
      <c r="K38" s="18">
        <v>116316</v>
      </c>
      <c r="L38" s="25">
        <v>6.28</v>
      </c>
      <c r="M38" s="26">
        <v>6.66</v>
      </c>
      <c r="N38" s="27"/>
      <c r="O38" s="27"/>
      <c r="P38" s="28"/>
      <c r="Q38" s="27"/>
      <c r="R38" s="27"/>
      <c r="S38" s="28"/>
      <c r="T38" s="27"/>
      <c r="U38" s="27"/>
      <c r="V38" s="28"/>
    </row>
    <row r="39" spans="1:13" ht="15" customHeight="1">
      <c r="A39" s="13">
        <v>2019</v>
      </c>
      <c r="B39" s="18">
        <v>272082</v>
      </c>
      <c r="C39" s="25">
        <v>14.71</v>
      </c>
      <c r="D39" s="26">
        <v>6.66</v>
      </c>
      <c r="E39" s="18">
        <v>51200</v>
      </c>
      <c r="F39" s="25">
        <v>14.26</v>
      </c>
      <c r="G39" s="26">
        <v>8.62</v>
      </c>
      <c r="H39" s="18">
        <v>108506</v>
      </c>
      <c r="I39" s="25">
        <v>19.09</v>
      </c>
      <c r="J39" s="26">
        <v>6.76</v>
      </c>
      <c r="K39" s="18">
        <v>112376</v>
      </c>
      <c r="L39" s="25">
        <v>10.68</v>
      </c>
      <c r="M39" s="26">
        <v>5.29</v>
      </c>
    </row>
    <row r="40" spans="1:22" ht="15" customHeight="1">
      <c r="A40" s="13">
        <v>2020</v>
      </c>
      <c r="B40" s="18">
        <v>967842</v>
      </c>
      <c r="C40" s="25">
        <v>9.18</v>
      </c>
      <c r="D40" s="26">
        <v>5.12</v>
      </c>
      <c r="E40" s="18">
        <v>63150</v>
      </c>
      <c r="F40" s="25">
        <v>6.33</v>
      </c>
      <c r="G40" s="26">
        <v>6</v>
      </c>
      <c r="H40" s="18">
        <v>121236</v>
      </c>
      <c r="I40" s="25">
        <v>37.75</v>
      </c>
      <c r="J40" s="26">
        <v>6.6</v>
      </c>
      <c r="K40" s="18">
        <v>88376</v>
      </c>
      <c r="L40" s="25">
        <v>8.15</v>
      </c>
      <c r="M40" s="26">
        <v>4.08</v>
      </c>
      <c r="N40" s="18">
        <v>62980</v>
      </c>
      <c r="O40" s="25">
        <v>50.65</v>
      </c>
      <c r="P40" s="26">
        <v>3.25</v>
      </c>
      <c r="Q40" s="18"/>
      <c r="R40" s="25"/>
      <c r="S40" s="26"/>
      <c r="T40" s="18">
        <v>683050</v>
      </c>
      <c r="U40" s="25">
        <v>29.29</v>
      </c>
      <c r="V40" s="26">
        <v>4.2</v>
      </c>
    </row>
    <row r="41" spans="1:22" ht="15" customHeight="1">
      <c r="A41" s="13">
        <v>2021</v>
      </c>
      <c r="B41" s="18">
        <v>408620</v>
      </c>
      <c r="C41" s="25">
        <v>6</v>
      </c>
      <c r="D41" s="26">
        <v>6.39</v>
      </c>
      <c r="F41" s="25"/>
      <c r="G41" s="26"/>
      <c r="H41" s="18"/>
      <c r="I41" s="25"/>
      <c r="J41" s="26"/>
      <c r="K41" s="18"/>
      <c r="L41" s="25"/>
      <c r="M41" s="26"/>
      <c r="N41" s="18"/>
      <c r="O41" s="25"/>
      <c r="P41" s="26"/>
      <c r="Q41" s="18">
        <v>122693</v>
      </c>
      <c r="R41" s="25">
        <v>21</v>
      </c>
      <c r="S41" s="26">
        <v>6</v>
      </c>
      <c r="T41" s="18">
        <v>285927</v>
      </c>
      <c r="U41" s="25">
        <v>5</v>
      </c>
      <c r="V41" s="26">
        <v>4</v>
      </c>
    </row>
  </sheetData>
  <sheetProtection/>
  <mergeCells count="8">
    <mergeCell ref="B9:D9"/>
    <mergeCell ref="E9:G9"/>
    <mergeCell ref="H9:J9"/>
    <mergeCell ref="K9:M9"/>
    <mergeCell ref="B8:V8"/>
    <mergeCell ref="N9:P9"/>
    <mergeCell ref="T9:V9"/>
    <mergeCell ref="Q9:S9"/>
  </mergeCells>
  <hyperlinks>
    <hyperlink ref="B2" r:id="rId1" display="www.weigand.com"/>
  </hyperlinks>
  <printOptions/>
  <pageMargins left="0.7" right="0.7" top="0.75" bottom="0.75" header="0.3" footer="0.3"/>
  <pageSetup orientation="portrait" paperSize="9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pane xSplit="1" ySplit="10" topLeftCell="B3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" sqref="B4"/>
    </sheetView>
  </sheetViews>
  <sheetFormatPr defaultColWidth="9.140625" defaultRowHeight="15" customHeight="1"/>
  <cols>
    <col min="1" max="1" width="8.7109375" style="22" customWidth="1"/>
    <col min="2" max="2" width="10.7109375" style="18" customWidth="1"/>
    <col min="3" max="3" width="8.7109375" style="18" customWidth="1"/>
    <col min="4" max="4" width="8.7109375" style="23" customWidth="1"/>
    <col min="5" max="5" width="10.7109375" style="18" customWidth="1"/>
    <col min="6" max="6" width="8.7109375" style="20" customWidth="1"/>
    <col min="7" max="7" width="8.7109375" style="21" customWidth="1"/>
    <col min="8" max="8" width="10.7109375" style="20" customWidth="1"/>
    <col min="9" max="9" width="8.7109375" style="20" customWidth="1"/>
    <col min="10" max="10" width="8.7109375" style="21" customWidth="1"/>
    <col min="11" max="11" width="10.7109375" style="20" customWidth="1"/>
    <col min="12" max="12" width="8.7109375" style="20" customWidth="1"/>
    <col min="13" max="13" width="8.7109375" style="21" customWidth="1"/>
    <col min="14" max="15" width="9.140625" style="20" customWidth="1"/>
    <col min="16" max="16" width="9.140625" style="21" customWidth="1"/>
    <col min="17" max="18" width="9.140625" style="20" customWidth="1"/>
    <col min="19" max="19" width="9.140625" style="21" customWidth="1"/>
    <col min="20" max="21" width="9.140625" style="20" customWidth="1"/>
    <col min="22" max="22" width="9.140625" style="21" customWidth="1"/>
    <col min="23" max="16384" width="9.140625" style="1" customWidth="1"/>
  </cols>
  <sheetData>
    <row r="1" spans="1:5" s="4" customFormat="1" ht="15" customHeight="1">
      <c r="A1" s="2" t="s">
        <v>18</v>
      </c>
      <c r="B1" s="3" t="s">
        <v>19</v>
      </c>
      <c r="C1" s="3"/>
      <c r="D1" s="3"/>
      <c r="E1" s="3"/>
    </row>
    <row r="2" spans="1:5" s="4" customFormat="1" ht="15" customHeight="1">
      <c r="A2" s="2" t="s">
        <v>20</v>
      </c>
      <c r="B2" s="3" t="s">
        <v>21</v>
      </c>
      <c r="C2" s="3"/>
      <c r="D2" s="3"/>
      <c r="E2" s="3"/>
    </row>
    <row r="3" spans="1:5" s="4" customFormat="1" ht="15" customHeight="1">
      <c r="A3" s="3" t="s">
        <v>25</v>
      </c>
      <c r="B3" s="3" t="s">
        <v>17</v>
      </c>
      <c r="C3" s="3"/>
      <c r="D3" s="3"/>
      <c r="E3" s="3"/>
    </row>
    <row r="4" spans="1:5" s="4" customFormat="1" ht="15" customHeight="1">
      <c r="A4" s="3"/>
      <c r="B4" s="3" t="s">
        <v>37</v>
      </c>
      <c r="C4" s="3"/>
      <c r="D4" s="3"/>
      <c r="E4" s="3"/>
    </row>
    <row r="5" spans="1:5" s="4" customFormat="1" ht="15" customHeight="1">
      <c r="A5" s="3"/>
      <c r="B5" s="3"/>
      <c r="C5" s="3"/>
      <c r="D5" s="3"/>
      <c r="E5" s="3"/>
    </row>
    <row r="6" spans="1:5" s="4" customFormat="1" ht="15" customHeight="1">
      <c r="A6" s="3"/>
      <c r="C6" s="3"/>
      <c r="D6" s="3"/>
      <c r="E6" s="3"/>
    </row>
    <row r="7" spans="1:5" s="4" customFormat="1" ht="15" customHeight="1">
      <c r="A7" s="3"/>
      <c r="C7" s="3"/>
      <c r="D7" s="3"/>
      <c r="E7" s="3"/>
    </row>
    <row r="8" spans="1:22" ht="15" customHeight="1">
      <c r="A8" s="5"/>
      <c r="B8" s="41" t="s">
        <v>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3"/>
    </row>
    <row r="9" spans="1:22" ht="15" customHeight="1">
      <c r="A9" s="6"/>
      <c r="B9" s="44" t="s">
        <v>6</v>
      </c>
      <c r="C9" s="44"/>
      <c r="D9" s="45"/>
      <c r="E9" s="41" t="s">
        <v>9</v>
      </c>
      <c r="F9" s="42"/>
      <c r="G9" s="43"/>
      <c r="H9" s="41" t="s">
        <v>10</v>
      </c>
      <c r="I9" s="42"/>
      <c r="J9" s="43"/>
      <c r="K9" s="41" t="s">
        <v>11</v>
      </c>
      <c r="L9" s="42"/>
      <c r="M9" s="43"/>
      <c r="N9" s="41" t="s">
        <v>12</v>
      </c>
      <c r="O9" s="42"/>
      <c r="P9" s="43"/>
      <c r="Q9" s="41" t="s">
        <v>36</v>
      </c>
      <c r="R9" s="42"/>
      <c r="S9" s="43"/>
      <c r="T9" s="41" t="s">
        <v>13</v>
      </c>
      <c r="U9" s="42"/>
      <c r="V9" s="43"/>
    </row>
    <row r="10" spans="1:22" ht="30" customHeight="1">
      <c r="A10" s="7" t="s">
        <v>1</v>
      </c>
      <c r="B10" s="8" t="s">
        <v>7</v>
      </c>
      <c r="C10" s="9" t="s">
        <v>23</v>
      </c>
      <c r="D10" s="10" t="s">
        <v>8</v>
      </c>
      <c r="E10" s="11" t="s">
        <v>7</v>
      </c>
      <c r="F10" s="12" t="s">
        <v>23</v>
      </c>
      <c r="G10" s="10" t="s">
        <v>8</v>
      </c>
      <c r="H10" s="11" t="s">
        <v>7</v>
      </c>
      <c r="I10" s="12" t="s">
        <v>23</v>
      </c>
      <c r="J10" s="10" t="s">
        <v>8</v>
      </c>
      <c r="K10" s="11" t="s">
        <v>7</v>
      </c>
      <c r="L10" s="12" t="s">
        <v>23</v>
      </c>
      <c r="M10" s="10" t="s">
        <v>8</v>
      </c>
      <c r="N10" s="11" t="s">
        <v>7</v>
      </c>
      <c r="O10" s="12" t="s">
        <v>23</v>
      </c>
      <c r="P10" s="10" t="s">
        <v>8</v>
      </c>
      <c r="Q10" s="11" t="s">
        <v>7</v>
      </c>
      <c r="R10" s="12" t="s">
        <v>23</v>
      </c>
      <c r="S10" s="10" t="s">
        <v>8</v>
      </c>
      <c r="T10" s="11" t="s">
        <v>7</v>
      </c>
      <c r="U10" s="12" t="s">
        <v>23</v>
      </c>
      <c r="V10" s="10" t="s">
        <v>8</v>
      </c>
    </row>
    <row r="11" spans="1:13" ht="15" customHeight="1">
      <c r="A11" s="13">
        <v>1991</v>
      </c>
      <c r="B11" s="14">
        <v>1267667</v>
      </c>
      <c r="C11" s="24">
        <v>17.8</v>
      </c>
      <c r="D11" s="16">
        <v>2.52</v>
      </c>
      <c r="E11" s="14"/>
      <c r="F11" s="15"/>
      <c r="G11" s="16"/>
      <c r="H11" s="14"/>
      <c r="I11" s="15"/>
      <c r="J11" s="16"/>
      <c r="K11" s="14"/>
      <c r="L11" s="15"/>
      <c r="M11" s="16"/>
    </row>
    <row r="12" spans="1:13" ht="15" customHeight="1">
      <c r="A12" s="13">
        <v>1992</v>
      </c>
      <c r="B12" s="14"/>
      <c r="C12" s="24">
        <v>13.1</v>
      </c>
      <c r="D12" s="16">
        <v>2.64</v>
      </c>
      <c r="E12" s="14"/>
      <c r="F12" s="15"/>
      <c r="G12" s="16"/>
      <c r="H12" s="14"/>
      <c r="I12" s="15"/>
      <c r="J12" s="16"/>
      <c r="K12" s="14"/>
      <c r="L12" s="15"/>
      <c r="M12" s="16"/>
    </row>
    <row r="13" spans="1:13" ht="15" customHeight="1">
      <c r="A13" s="13">
        <v>1993</v>
      </c>
      <c r="B13" s="14"/>
      <c r="C13" s="24">
        <v>18.3</v>
      </c>
      <c r="D13" s="16">
        <v>2.77</v>
      </c>
      <c r="E13" s="14"/>
      <c r="F13" s="15"/>
      <c r="G13" s="16"/>
      <c r="H13" s="14"/>
      <c r="I13" s="15"/>
      <c r="J13" s="16"/>
      <c r="K13" s="14"/>
      <c r="L13" s="15"/>
      <c r="M13" s="16"/>
    </row>
    <row r="14" spans="1:13" ht="15" customHeight="1">
      <c r="A14" s="13">
        <v>1994</v>
      </c>
      <c r="B14" s="14"/>
      <c r="C14" s="24">
        <v>9.1</v>
      </c>
      <c r="D14" s="16">
        <v>2.37</v>
      </c>
      <c r="E14" s="14"/>
      <c r="F14" s="15"/>
      <c r="G14" s="16"/>
      <c r="H14" s="14"/>
      <c r="I14" s="15"/>
      <c r="J14" s="16"/>
      <c r="K14" s="14"/>
      <c r="L14" s="15"/>
      <c r="M14" s="16"/>
    </row>
    <row r="15" spans="1:13" ht="15" customHeight="1">
      <c r="A15" s="13">
        <v>1995</v>
      </c>
      <c r="B15" s="14"/>
      <c r="C15" s="24">
        <v>4.6</v>
      </c>
      <c r="D15" s="16">
        <v>2.26</v>
      </c>
      <c r="E15" s="14"/>
      <c r="F15" s="15"/>
      <c r="G15" s="16"/>
      <c r="H15" s="14"/>
      <c r="I15" s="15"/>
      <c r="J15" s="16"/>
      <c r="K15" s="14"/>
      <c r="L15" s="15"/>
      <c r="M15" s="16"/>
    </row>
    <row r="16" spans="1:13" ht="15" customHeight="1">
      <c r="A16" s="13">
        <v>1996</v>
      </c>
      <c r="B16" s="14"/>
      <c r="C16" s="24">
        <v>4</v>
      </c>
      <c r="D16" s="16">
        <v>2.88</v>
      </c>
      <c r="E16" s="14"/>
      <c r="F16" s="15"/>
      <c r="G16" s="16"/>
      <c r="H16" s="14"/>
      <c r="I16" s="15"/>
      <c r="J16" s="16"/>
      <c r="K16" s="14"/>
      <c r="L16" s="15"/>
      <c r="M16" s="16"/>
    </row>
    <row r="17" spans="1:13" ht="15" customHeight="1">
      <c r="A17" s="13">
        <v>1997</v>
      </c>
      <c r="B17" s="14"/>
      <c r="C17" s="24">
        <v>10.4</v>
      </c>
      <c r="D17" s="16">
        <v>2.99</v>
      </c>
      <c r="E17" s="14"/>
      <c r="F17" s="15"/>
      <c r="G17" s="16"/>
      <c r="H17" s="14"/>
      <c r="I17" s="15"/>
      <c r="J17" s="16"/>
      <c r="K17" s="14"/>
      <c r="L17" s="15"/>
      <c r="M17" s="16"/>
    </row>
    <row r="18" spans="1:13" ht="15" customHeight="1">
      <c r="A18" s="13">
        <v>1998</v>
      </c>
      <c r="B18" s="14">
        <v>1557547</v>
      </c>
      <c r="C18" s="24">
        <v>9.9</v>
      </c>
      <c r="D18" s="16">
        <v>2.66</v>
      </c>
      <c r="E18" s="14"/>
      <c r="F18" s="15"/>
      <c r="G18" s="16"/>
      <c r="H18" s="14"/>
      <c r="I18" s="15"/>
      <c r="J18" s="16"/>
      <c r="K18" s="14"/>
      <c r="L18" s="15"/>
      <c r="M18" s="16"/>
    </row>
    <row r="19" spans="1:13" ht="15" customHeight="1">
      <c r="A19" s="13">
        <v>1999</v>
      </c>
      <c r="B19" s="14">
        <v>1587343</v>
      </c>
      <c r="C19" s="24">
        <v>6.5</v>
      </c>
      <c r="D19" s="16">
        <v>3.13</v>
      </c>
      <c r="E19" s="14"/>
      <c r="F19" s="15"/>
      <c r="G19" s="16"/>
      <c r="H19" s="14"/>
      <c r="I19" s="15"/>
      <c r="J19" s="16"/>
      <c r="K19" s="14"/>
      <c r="L19" s="15"/>
      <c r="M19" s="16"/>
    </row>
    <row r="20" spans="1:13" ht="15" customHeight="1">
      <c r="A20" s="13">
        <v>2000</v>
      </c>
      <c r="B20" s="14">
        <v>1916530</v>
      </c>
      <c r="C20" s="24">
        <v>4.4</v>
      </c>
      <c r="D20" s="16">
        <v>3.61</v>
      </c>
      <c r="E20" s="14"/>
      <c r="F20" s="15"/>
      <c r="G20" s="16"/>
      <c r="H20" s="14"/>
      <c r="I20" s="15"/>
      <c r="J20" s="16"/>
      <c r="K20" s="14"/>
      <c r="L20" s="15"/>
      <c r="M20" s="16"/>
    </row>
    <row r="21" spans="1:13" ht="15" customHeight="1">
      <c r="A21" s="13">
        <v>2001</v>
      </c>
      <c r="B21" s="14"/>
      <c r="C21" s="24">
        <v>15.9</v>
      </c>
      <c r="D21" s="16">
        <v>3.2</v>
      </c>
      <c r="E21" s="14"/>
      <c r="F21" s="15"/>
      <c r="G21" s="16"/>
      <c r="H21" s="14"/>
      <c r="I21" s="15"/>
      <c r="J21" s="16"/>
      <c r="K21" s="14"/>
      <c r="L21" s="15"/>
      <c r="M21" s="16"/>
    </row>
    <row r="22" spans="1:13" ht="15" customHeight="1">
      <c r="A22" s="13">
        <v>2002</v>
      </c>
      <c r="B22" s="14"/>
      <c r="C22" s="24">
        <v>17.7</v>
      </c>
      <c r="D22" s="16">
        <v>3.05</v>
      </c>
      <c r="E22" s="14"/>
      <c r="F22" s="15"/>
      <c r="G22" s="16"/>
      <c r="H22" s="14"/>
      <c r="I22" s="15"/>
      <c r="J22" s="16"/>
      <c r="K22" s="14"/>
      <c r="L22" s="15"/>
      <c r="M22" s="16"/>
    </row>
    <row r="23" spans="1:13" ht="15" customHeight="1">
      <c r="A23" s="13">
        <v>2003</v>
      </c>
      <c r="B23" s="14"/>
      <c r="C23" s="24">
        <v>23.4</v>
      </c>
      <c r="D23" s="16">
        <v>2.6</v>
      </c>
      <c r="E23" s="14"/>
      <c r="F23" s="15"/>
      <c r="G23" s="16"/>
      <c r="H23" s="14"/>
      <c r="I23" s="15"/>
      <c r="J23" s="16"/>
      <c r="K23" s="14"/>
      <c r="L23" s="15"/>
      <c r="M23" s="16"/>
    </row>
    <row r="24" spans="1:22" ht="15" customHeight="1">
      <c r="A24" s="13">
        <v>2004</v>
      </c>
      <c r="B24" s="14"/>
      <c r="C24" s="24">
        <v>23.7</v>
      </c>
      <c r="D24" s="16">
        <v>3.75</v>
      </c>
      <c r="E24" s="14"/>
      <c r="F24" s="24">
        <v>40.3</v>
      </c>
      <c r="G24" s="16">
        <v>4.07</v>
      </c>
      <c r="H24" s="14"/>
      <c r="I24" s="24">
        <v>22.4</v>
      </c>
      <c r="J24" s="16">
        <v>3.28</v>
      </c>
      <c r="K24" s="14"/>
      <c r="L24" s="24">
        <v>13.7</v>
      </c>
      <c r="M24" s="16">
        <v>3.84</v>
      </c>
      <c r="O24" s="25">
        <v>17.7</v>
      </c>
      <c r="P24" s="26">
        <v>3.16</v>
      </c>
      <c r="Q24" s="25"/>
      <c r="R24" s="25"/>
      <c r="S24" s="26"/>
      <c r="U24" s="25">
        <v>32.3</v>
      </c>
      <c r="V24" s="26">
        <v>4.02</v>
      </c>
    </row>
    <row r="25" spans="1:22" ht="15" customHeight="1">
      <c r="A25" s="13">
        <v>2005</v>
      </c>
      <c r="B25" s="14"/>
      <c r="C25" s="24">
        <v>17.5</v>
      </c>
      <c r="D25" s="16">
        <v>4.18</v>
      </c>
      <c r="E25" s="14"/>
      <c r="F25" s="24">
        <v>22.4</v>
      </c>
      <c r="G25" s="16">
        <v>3.4</v>
      </c>
      <c r="H25" s="14"/>
      <c r="I25" s="24">
        <v>27.8</v>
      </c>
      <c r="J25" s="16">
        <v>3.86</v>
      </c>
      <c r="K25" s="14"/>
      <c r="L25" s="24">
        <v>15.8</v>
      </c>
      <c r="M25" s="16">
        <v>3.75</v>
      </c>
      <c r="O25" s="25">
        <v>17.1</v>
      </c>
      <c r="P25" s="26">
        <v>4.25</v>
      </c>
      <c r="Q25" s="25"/>
      <c r="R25" s="25"/>
      <c r="S25" s="26"/>
      <c r="U25" s="25">
        <v>14.4</v>
      </c>
      <c r="V25" s="26">
        <v>4.66</v>
      </c>
    </row>
    <row r="26" spans="1:22" ht="15" customHeight="1">
      <c r="A26" s="13">
        <v>2006</v>
      </c>
      <c r="B26" s="14"/>
      <c r="C26" s="24">
        <v>15.4</v>
      </c>
      <c r="D26" s="16">
        <v>3.18</v>
      </c>
      <c r="E26" s="14"/>
      <c r="F26" s="24">
        <v>30.4</v>
      </c>
      <c r="G26" s="16">
        <v>2.59</v>
      </c>
      <c r="H26" s="14"/>
      <c r="I26" s="24">
        <v>15.1</v>
      </c>
      <c r="J26" s="16">
        <v>3.53</v>
      </c>
      <c r="K26" s="14"/>
      <c r="L26" s="24">
        <v>4.3</v>
      </c>
      <c r="M26" s="16">
        <v>5.15</v>
      </c>
      <c r="O26" s="25">
        <v>14.8</v>
      </c>
      <c r="P26" s="26">
        <v>3.43</v>
      </c>
      <c r="Q26" s="25"/>
      <c r="R26" s="25"/>
      <c r="S26" s="26"/>
      <c r="U26" s="25">
        <v>16.4</v>
      </c>
      <c r="V26" s="26">
        <v>3.6</v>
      </c>
    </row>
    <row r="27" spans="1:22" ht="15" customHeight="1">
      <c r="A27" s="13">
        <v>2007</v>
      </c>
      <c r="B27" s="14"/>
      <c r="C27" s="24"/>
      <c r="D27" s="16"/>
      <c r="E27" s="14"/>
      <c r="F27" s="24">
        <v>22.8</v>
      </c>
      <c r="G27" s="16">
        <v>4.03</v>
      </c>
      <c r="H27" s="14"/>
      <c r="I27" s="24">
        <v>6.2</v>
      </c>
      <c r="J27" s="16">
        <v>5.43</v>
      </c>
      <c r="K27" s="14"/>
      <c r="L27" s="24">
        <v>14.1</v>
      </c>
      <c r="M27" s="16">
        <v>3.63</v>
      </c>
      <c r="O27" s="25">
        <v>20.8</v>
      </c>
      <c r="P27" s="26">
        <v>4.79</v>
      </c>
      <c r="Q27" s="25"/>
      <c r="R27" s="25"/>
      <c r="S27" s="26"/>
      <c r="U27" s="25">
        <v>0</v>
      </c>
      <c r="V27" s="26"/>
    </row>
    <row r="28" spans="1:22" ht="15" customHeight="1">
      <c r="A28" s="13">
        <v>2008</v>
      </c>
      <c r="B28" s="17">
        <v>2192609</v>
      </c>
      <c r="C28" s="24"/>
      <c r="D28" s="16"/>
      <c r="E28" s="14"/>
      <c r="F28" s="24">
        <v>10.9</v>
      </c>
      <c r="G28" s="16">
        <v>2.94</v>
      </c>
      <c r="H28" s="14"/>
      <c r="I28" s="24">
        <v>3.5</v>
      </c>
      <c r="J28" s="16">
        <v>3.12</v>
      </c>
      <c r="K28" s="14"/>
      <c r="L28" s="24">
        <v>18.7</v>
      </c>
      <c r="M28" s="16">
        <v>3.81</v>
      </c>
      <c r="O28" s="25">
        <v>12.7</v>
      </c>
      <c r="P28" s="26">
        <v>5.45</v>
      </c>
      <c r="Q28" s="25"/>
      <c r="R28" s="25"/>
      <c r="S28" s="26"/>
      <c r="U28" s="25">
        <v>5.4</v>
      </c>
      <c r="V28" s="26">
        <v>3.6</v>
      </c>
    </row>
    <row r="29" spans="1:22" ht="15" customHeight="1">
      <c r="A29" s="13">
        <v>2009</v>
      </c>
      <c r="B29" s="14">
        <f aca="true" t="shared" si="0" ref="B29:B34">E29+H29+K29+N29+T29</f>
        <v>2225539</v>
      </c>
      <c r="C29" s="24"/>
      <c r="D29" s="16"/>
      <c r="E29" s="14">
        <v>59663</v>
      </c>
      <c r="F29" s="24">
        <v>24.9</v>
      </c>
      <c r="G29" s="16">
        <v>3.41</v>
      </c>
      <c r="H29" s="14">
        <v>306111</v>
      </c>
      <c r="I29" s="24">
        <v>9.8</v>
      </c>
      <c r="J29" s="16">
        <v>3.96</v>
      </c>
      <c r="K29" s="14">
        <v>438040</v>
      </c>
      <c r="L29" s="24">
        <v>15.8</v>
      </c>
      <c r="M29" s="16">
        <v>3.79</v>
      </c>
      <c r="N29" s="18">
        <v>511560</v>
      </c>
      <c r="O29" s="25">
        <v>14.9</v>
      </c>
      <c r="P29" s="26">
        <v>4.41</v>
      </c>
      <c r="Q29" s="25"/>
      <c r="R29" s="25"/>
      <c r="S29" s="26"/>
      <c r="T29" s="18">
        <v>910165</v>
      </c>
      <c r="U29" s="25">
        <v>15.5</v>
      </c>
      <c r="V29" s="26">
        <v>3.6</v>
      </c>
    </row>
    <row r="30" spans="1:22" ht="15" customHeight="1">
      <c r="A30" s="13">
        <v>2010</v>
      </c>
      <c r="B30" s="14">
        <f t="shared" si="0"/>
        <v>2187556</v>
      </c>
      <c r="C30" s="24">
        <v>11.4</v>
      </c>
      <c r="D30" s="16"/>
      <c r="E30" s="14">
        <v>59663</v>
      </c>
      <c r="F30" s="24">
        <v>0</v>
      </c>
      <c r="G30" s="16"/>
      <c r="H30" s="14">
        <v>310011</v>
      </c>
      <c r="I30" s="24">
        <v>17.2</v>
      </c>
      <c r="J30" s="16">
        <v>4.08</v>
      </c>
      <c r="K30" s="14">
        <v>440240</v>
      </c>
      <c r="L30" s="24">
        <v>20.2</v>
      </c>
      <c r="M30" s="16">
        <v>3.93</v>
      </c>
      <c r="N30" s="18">
        <v>482060</v>
      </c>
      <c r="O30" s="25">
        <v>9.6</v>
      </c>
      <c r="P30" s="26">
        <v>5.5</v>
      </c>
      <c r="Q30" s="25"/>
      <c r="R30" s="25"/>
      <c r="S30" s="26"/>
      <c r="T30" s="18">
        <v>895582</v>
      </c>
      <c r="U30" s="25">
        <v>6.7</v>
      </c>
      <c r="V30" s="26">
        <v>3.9</v>
      </c>
    </row>
    <row r="31" spans="1:22" ht="15" customHeight="1">
      <c r="A31" s="13">
        <v>2011</v>
      </c>
      <c r="B31" s="14">
        <f t="shared" si="0"/>
        <v>2278560</v>
      </c>
      <c r="C31" s="24"/>
      <c r="D31" s="16"/>
      <c r="E31" s="14">
        <v>59663</v>
      </c>
      <c r="F31" s="24">
        <v>0</v>
      </c>
      <c r="G31" s="16"/>
      <c r="H31" s="14">
        <v>284355</v>
      </c>
      <c r="I31" s="24">
        <v>20.9</v>
      </c>
      <c r="J31" s="16">
        <v>4.78</v>
      </c>
      <c r="K31" s="14">
        <v>440240</v>
      </c>
      <c r="L31" s="24">
        <v>19.9</v>
      </c>
      <c r="M31" s="16">
        <v>3.33</v>
      </c>
      <c r="N31" s="18">
        <v>512060</v>
      </c>
      <c r="O31" s="25">
        <v>14.9</v>
      </c>
      <c r="P31" s="26">
        <v>4.42</v>
      </c>
      <c r="Q31" s="25"/>
      <c r="R31" s="25"/>
      <c r="S31" s="26"/>
      <c r="T31" s="18">
        <v>982242</v>
      </c>
      <c r="U31" s="25">
        <v>23.3</v>
      </c>
      <c r="V31" s="26">
        <v>3.44</v>
      </c>
    </row>
    <row r="32" spans="1:22" ht="15" customHeight="1">
      <c r="A32" s="13">
        <v>2012</v>
      </c>
      <c r="B32" s="14">
        <f t="shared" si="0"/>
        <v>2488418</v>
      </c>
      <c r="C32" s="24">
        <v>20.1</v>
      </c>
      <c r="D32" s="16"/>
      <c r="E32" s="14">
        <v>57163</v>
      </c>
      <c r="F32" s="24">
        <v>8.7</v>
      </c>
      <c r="G32" s="16">
        <v>3</v>
      </c>
      <c r="H32" s="14">
        <v>288457</v>
      </c>
      <c r="I32" s="24">
        <v>11.4</v>
      </c>
      <c r="J32" s="16">
        <v>6.17</v>
      </c>
      <c r="K32" s="14">
        <v>480257</v>
      </c>
      <c r="L32" s="24">
        <v>15</v>
      </c>
      <c r="M32" s="16">
        <v>4.29</v>
      </c>
      <c r="N32" s="18">
        <v>522760</v>
      </c>
      <c r="O32" s="25">
        <v>2.9</v>
      </c>
      <c r="P32" s="26">
        <v>4.2</v>
      </c>
      <c r="Q32" s="25"/>
      <c r="R32" s="25"/>
      <c r="S32" s="26"/>
      <c r="T32" s="18">
        <v>1139781</v>
      </c>
      <c r="U32" s="25">
        <v>34.5</v>
      </c>
      <c r="V32" s="26">
        <v>3.47</v>
      </c>
    </row>
    <row r="33" spans="1:22" ht="15" customHeight="1">
      <c r="A33" s="13">
        <v>2013</v>
      </c>
      <c r="B33" s="14">
        <f t="shared" si="0"/>
        <v>2443254</v>
      </c>
      <c r="C33" s="24">
        <f>(E33*F33+H33*I33+K33*L33+N33*O33+T33*U33)/B33</f>
        <v>22.821356928096712</v>
      </c>
      <c r="D33" s="16">
        <f>(E33*G33+H33*J33+K33*M33+N33*P33+T33*V33)/B33</f>
        <v>4.641170864756591</v>
      </c>
      <c r="E33" s="14">
        <v>63962</v>
      </c>
      <c r="F33" s="24">
        <v>20.6</v>
      </c>
      <c r="G33" s="16">
        <v>4.75</v>
      </c>
      <c r="H33" s="14">
        <v>283934</v>
      </c>
      <c r="I33" s="24">
        <v>9.3</v>
      </c>
      <c r="J33" s="16">
        <v>7.2</v>
      </c>
      <c r="K33" s="14">
        <v>480257</v>
      </c>
      <c r="L33" s="24">
        <v>6.3</v>
      </c>
      <c r="M33" s="16">
        <v>6.08</v>
      </c>
      <c r="N33" s="18">
        <v>522760</v>
      </c>
      <c r="O33" s="25">
        <v>11.6</v>
      </c>
      <c r="P33" s="26">
        <v>4.05</v>
      </c>
      <c r="Q33" s="25"/>
      <c r="R33" s="25"/>
      <c r="S33" s="26"/>
      <c r="T33" s="18">
        <v>1092341</v>
      </c>
      <c r="U33" s="25">
        <v>39.1</v>
      </c>
      <c r="V33" s="26">
        <v>3.62</v>
      </c>
    </row>
    <row r="34" spans="1:22" ht="15" customHeight="1">
      <c r="A34" s="13">
        <v>2014</v>
      </c>
      <c r="B34" s="14">
        <f t="shared" si="0"/>
        <v>2534517</v>
      </c>
      <c r="C34" s="24">
        <f>(E34*F34+H34*I34+K34*L34+N34*O34+T34*U34)/B34</f>
        <v>30.746414168853477</v>
      </c>
      <c r="D34" s="16">
        <f>(E34*G34+H34*J34+K34*M34+N34*P34+T34*V34)/B34</f>
        <v>3.9093327683341634</v>
      </c>
      <c r="E34" s="14">
        <v>36823</v>
      </c>
      <c r="F34" s="24">
        <v>0</v>
      </c>
      <c r="G34" s="16">
        <v>3.38</v>
      </c>
      <c r="H34" s="14">
        <v>333570</v>
      </c>
      <c r="I34" s="24">
        <v>15.9</v>
      </c>
      <c r="J34" s="16">
        <v>4.47</v>
      </c>
      <c r="K34" s="14">
        <v>565600</v>
      </c>
      <c r="L34" s="24">
        <v>26.3</v>
      </c>
      <c r="M34" s="16">
        <v>4.22</v>
      </c>
      <c r="N34" s="18">
        <v>555160</v>
      </c>
      <c r="O34" s="25">
        <v>20.2</v>
      </c>
      <c r="P34" s="26">
        <v>3.91</v>
      </c>
      <c r="Q34" s="25"/>
      <c r="R34" s="25"/>
      <c r="S34" s="26"/>
      <c r="T34" s="18">
        <v>1043364</v>
      </c>
      <c r="U34" s="25">
        <v>44.6</v>
      </c>
      <c r="V34" s="26">
        <v>3.58</v>
      </c>
    </row>
    <row r="35" spans="1:22" ht="15" customHeight="1">
      <c r="A35" s="13">
        <v>2015</v>
      </c>
      <c r="B35" s="18">
        <f>E35+H35+K35+N35+T35</f>
        <v>2369064</v>
      </c>
      <c r="C35" s="25">
        <f>(E35*F35+H35*I35+K35*L35+N35*O35+T35*U35)/B35</f>
        <v>19.923205907480757</v>
      </c>
      <c r="D35" s="26">
        <f>(E35*G35+H35*J35+K35*M35+N35*P35+T35*V35)/B35</f>
        <v>3.921441096568096</v>
      </c>
      <c r="E35" s="18">
        <v>49223</v>
      </c>
      <c r="F35" s="25">
        <v>17.47</v>
      </c>
      <c r="G35" s="26">
        <v>4.01</v>
      </c>
      <c r="H35" s="18">
        <v>362888</v>
      </c>
      <c r="I35" s="25">
        <v>8.78</v>
      </c>
      <c r="J35" s="26">
        <v>5.9</v>
      </c>
      <c r="K35" s="18">
        <v>463559</v>
      </c>
      <c r="L35" s="25">
        <v>7.07</v>
      </c>
      <c r="M35" s="26">
        <v>4.72</v>
      </c>
      <c r="N35" s="18">
        <v>542920</v>
      </c>
      <c r="O35" s="25">
        <v>22.24</v>
      </c>
      <c r="P35" s="26">
        <v>4.17</v>
      </c>
      <c r="Q35" s="25"/>
      <c r="R35" s="25"/>
      <c r="S35" s="26"/>
      <c r="T35" s="18">
        <v>950474</v>
      </c>
      <c r="U35" s="25">
        <v>29.25</v>
      </c>
      <c r="V35" s="26">
        <v>2.63</v>
      </c>
    </row>
    <row r="36" spans="1:22" ht="15" customHeight="1">
      <c r="A36" s="13">
        <v>2016</v>
      </c>
      <c r="B36" s="18">
        <v>2373490</v>
      </c>
      <c r="C36" s="25">
        <v>16.84</v>
      </c>
      <c r="D36" s="26">
        <v>3.87</v>
      </c>
      <c r="E36" s="18">
        <v>50679</v>
      </c>
      <c r="F36" s="25">
        <v>14.6</v>
      </c>
      <c r="G36" s="26">
        <v>4.09</v>
      </c>
      <c r="H36" s="18">
        <v>360625</v>
      </c>
      <c r="I36" s="25">
        <v>10.32</v>
      </c>
      <c r="J36" s="26">
        <v>5.75</v>
      </c>
      <c r="K36" s="18">
        <v>541075</v>
      </c>
      <c r="L36" s="25">
        <v>20.67</v>
      </c>
      <c r="M36" s="26">
        <v>4.13</v>
      </c>
      <c r="N36" s="18">
        <v>496660</v>
      </c>
      <c r="O36" s="25">
        <v>10.43</v>
      </c>
      <c r="P36" s="26">
        <v>5.89</v>
      </c>
      <c r="Q36" s="25"/>
      <c r="R36" s="25"/>
      <c r="S36" s="26"/>
      <c r="T36" s="18">
        <v>924451</v>
      </c>
      <c r="U36" s="25">
        <v>20.71</v>
      </c>
      <c r="V36" s="26">
        <v>2.8</v>
      </c>
    </row>
    <row r="37" spans="1:22" ht="15" customHeight="1">
      <c r="A37" s="13">
        <v>2017</v>
      </c>
      <c r="B37" s="18">
        <v>2414305</v>
      </c>
      <c r="C37" s="25">
        <v>13.49</v>
      </c>
      <c r="D37" s="26">
        <v>4.55</v>
      </c>
      <c r="E37" s="18">
        <v>47079</v>
      </c>
      <c r="F37" s="25">
        <v>7.94</v>
      </c>
      <c r="G37" s="26">
        <v>4.58</v>
      </c>
      <c r="H37" s="18">
        <v>382949</v>
      </c>
      <c r="I37" s="25">
        <v>9.13</v>
      </c>
      <c r="J37" s="26">
        <v>5.41</v>
      </c>
      <c r="K37" s="18">
        <v>515566</v>
      </c>
      <c r="L37" s="25">
        <v>7.49</v>
      </c>
      <c r="M37" s="26">
        <v>5.6</v>
      </c>
      <c r="N37" s="18">
        <v>544260</v>
      </c>
      <c r="O37" s="25">
        <v>18.46</v>
      </c>
      <c r="P37" s="26">
        <v>5.19</v>
      </c>
      <c r="Q37" s="25"/>
      <c r="R37" s="25"/>
      <c r="S37" s="26"/>
      <c r="T37" s="18">
        <v>924451</v>
      </c>
      <c r="U37" s="25">
        <v>15.99</v>
      </c>
      <c r="V37" s="26">
        <v>3.63</v>
      </c>
    </row>
    <row r="38" spans="1:22" ht="15" customHeight="1">
      <c r="A38" s="13">
        <v>2018</v>
      </c>
      <c r="B38" s="18">
        <v>2395108</v>
      </c>
      <c r="C38" s="25">
        <v>14.25</v>
      </c>
      <c r="D38" s="26">
        <v>4.21</v>
      </c>
      <c r="E38" s="18">
        <v>47079</v>
      </c>
      <c r="F38" s="25">
        <v>13.25</v>
      </c>
      <c r="G38" s="26">
        <v>4</v>
      </c>
      <c r="H38" s="18">
        <v>495645</v>
      </c>
      <c r="I38" s="25">
        <v>9.92</v>
      </c>
      <c r="J38" s="26">
        <v>4.5</v>
      </c>
      <c r="K38" s="18">
        <v>515546</v>
      </c>
      <c r="L38" s="25">
        <v>9.2</v>
      </c>
      <c r="M38" s="26">
        <v>6.62</v>
      </c>
      <c r="N38" s="18">
        <v>507787</v>
      </c>
      <c r="O38" s="25">
        <v>4.43</v>
      </c>
      <c r="P38" s="26">
        <v>4.45</v>
      </c>
      <c r="Q38" s="25"/>
      <c r="R38" s="25"/>
      <c r="S38" s="26"/>
      <c r="T38" s="18">
        <v>829051</v>
      </c>
      <c r="U38" s="25">
        <v>26.04</v>
      </c>
      <c r="V38" s="26">
        <v>3.69</v>
      </c>
    </row>
    <row r="39" spans="1:22" ht="15" customHeight="1">
      <c r="A39" s="13">
        <v>2019</v>
      </c>
      <c r="B39" s="18">
        <v>2392581</v>
      </c>
      <c r="C39" s="25">
        <v>9.95</v>
      </c>
      <c r="D39" s="26">
        <v>4.87</v>
      </c>
      <c r="E39" s="18">
        <v>53259</v>
      </c>
      <c r="F39" s="25">
        <v>26.7</v>
      </c>
      <c r="G39" s="26">
        <v>6.48</v>
      </c>
      <c r="H39" s="18">
        <v>414404</v>
      </c>
      <c r="I39" s="25">
        <v>10.49</v>
      </c>
      <c r="J39" s="26">
        <v>5.67</v>
      </c>
      <c r="K39" s="18">
        <v>487406</v>
      </c>
      <c r="L39" s="25">
        <v>23.82</v>
      </c>
      <c r="M39" s="26">
        <v>4.76</v>
      </c>
      <c r="N39" s="18">
        <v>512966</v>
      </c>
      <c r="O39" s="25">
        <v>2.78</v>
      </c>
      <c r="P39" s="26">
        <v>6.31</v>
      </c>
      <c r="Q39" s="25"/>
      <c r="R39" s="25"/>
      <c r="S39" s="26"/>
      <c r="T39" s="18">
        <v>924546</v>
      </c>
      <c r="U39" s="25">
        <v>5.41</v>
      </c>
      <c r="V39" s="26">
        <v>3.7</v>
      </c>
    </row>
    <row r="40" spans="1:22" ht="15" customHeight="1">
      <c r="A40" s="13">
        <v>2020</v>
      </c>
      <c r="B40" s="18">
        <v>259785</v>
      </c>
      <c r="C40" s="25">
        <v>15.5</v>
      </c>
      <c r="D40" s="26">
        <v>3.64</v>
      </c>
      <c r="E40" s="18">
        <v>78181</v>
      </c>
      <c r="F40" s="25">
        <v>20.57</v>
      </c>
      <c r="G40" s="26">
        <v>5.12</v>
      </c>
      <c r="H40" s="18">
        <v>444247</v>
      </c>
      <c r="I40" s="25">
        <v>18.37</v>
      </c>
      <c r="J40" s="26">
        <v>5.82</v>
      </c>
      <c r="K40" s="18">
        <v>674147</v>
      </c>
      <c r="L40" s="25">
        <v>19.75</v>
      </c>
      <c r="M40" s="26">
        <v>4.53</v>
      </c>
      <c r="N40" s="18">
        <v>557615</v>
      </c>
      <c r="O40" s="25">
        <v>7.28</v>
      </c>
      <c r="P40" s="26">
        <v>4.47</v>
      </c>
      <c r="Q40" s="25"/>
      <c r="R40" s="25"/>
      <c r="S40" s="26"/>
      <c r="T40" s="18">
        <v>775595</v>
      </c>
      <c r="U40" s="25">
        <v>15.5</v>
      </c>
      <c r="V40" s="26">
        <v>3.64</v>
      </c>
    </row>
    <row r="41" spans="1:22" ht="15" customHeight="1">
      <c r="A41" s="13">
        <v>2021</v>
      </c>
      <c r="B41" s="18">
        <v>385938</v>
      </c>
      <c r="C41" s="25">
        <v>7</v>
      </c>
      <c r="D41" s="26">
        <v>4.73</v>
      </c>
      <c r="F41" s="25"/>
      <c r="G41" s="26"/>
      <c r="H41" s="18"/>
      <c r="I41" s="25"/>
      <c r="J41" s="26"/>
      <c r="K41" s="18"/>
      <c r="L41" s="25"/>
      <c r="M41" s="26"/>
      <c r="N41" s="18"/>
      <c r="O41" s="25"/>
      <c r="P41" s="26"/>
      <c r="Q41" s="18">
        <v>231240</v>
      </c>
      <c r="R41" s="25">
        <v>12</v>
      </c>
      <c r="S41" s="26">
        <v>5.12</v>
      </c>
      <c r="T41" s="18">
        <v>154698</v>
      </c>
      <c r="U41" s="25">
        <v>9</v>
      </c>
      <c r="V41" s="26">
        <v>4.18</v>
      </c>
    </row>
  </sheetData>
  <sheetProtection/>
  <mergeCells count="8">
    <mergeCell ref="B9:D9"/>
    <mergeCell ref="E9:G9"/>
    <mergeCell ref="H9:J9"/>
    <mergeCell ref="K9:M9"/>
    <mergeCell ref="B8:V8"/>
    <mergeCell ref="N9:P9"/>
    <mergeCell ref="T9:V9"/>
    <mergeCell ref="Q9:S9"/>
  </mergeCells>
  <hyperlinks>
    <hyperlink ref="B2" r:id="rId1" display="www.weigand.com"/>
  </hyperlinks>
  <printOptions/>
  <pageMargins left="0.7" right="0.7" top="0.75" bottom="0.75" header="0.3" footer="0.3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" sqref="B4"/>
    </sheetView>
  </sheetViews>
  <sheetFormatPr defaultColWidth="9.140625" defaultRowHeight="15" customHeight="1"/>
  <cols>
    <col min="1" max="1" width="8.7109375" style="22" customWidth="1"/>
    <col min="2" max="2" width="10.7109375" style="18" customWidth="1"/>
    <col min="3" max="3" width="8.7109375" style="18" customWidth="1"/>
    <col min="4" max="4" width="8.7109375" style="23" customWidth="1"/>
    <col min="5" max="5" width="10.7109375" style="18" customWidth="1"/>
    <col min="6" max="6" width="8.7109375" style="20" customWidth="1"/>
    <col min="7" max="7" width="8.7109375" style="21" customWidth="1"/>
    <col min="8" max="8" width="10.7109375" style="20" customWidth="1"/>
    <col min="9" max="9" width="8.7109375" style="20" customWidth="1"/>
    <col min="10" max="10" width="8.7109375" style="21" customWidth="1"/>
    <col min="11" max="11" width="10.7109375" style="20" customWidth="1"/>
    <col min="12" max="12" width="8.7109375" style="20" customWidth="1"/>
    <col min="13" max="13" width="8.7109375" style="21" customWidth="1"/>
    <col min="14" max="15" width="9.140625" style="20" customWidth="1"/>
    <col min="16" max="16" width="9.140625" style="21" customWidth="1"/>
    <col min="17" max="18" width="9.140625" style="20" customWidth="1"/>
    <col min="19" max="19" width="9.140625" style="21" customWidth="1"/>
    <col min="20" max="21" width="9.140625" style="20" customWidth="1"/>
    <col min="22" max="22" width="9.140625" style="21" customWidth="1"/>
    <col min="23" max="16384" width="9.140625" style="1" customWidth="1"/>
  </cols>
  <sheetData>
    <row r="1" spans="1:5" s="4" customFormat="1" ht="15" customHeight="1">
      <c r="A1" s="2" t="s">
        <v>18</v>
      </c>
      <c r="B1" s="3" t="s">
        <v>19</v>
      </c>
      <c r="C1" s="3"/>
      <c r="D1" s="3"/>
      <c r="E1" s="3"/>
    </row>
    <row r="2" spans="1:5" s="4" customFormat="1" ht="15" customHeight="1">
      <c r="A2" s="2" t="s">
        <v>20</v>
      </c>
      <c r="B2" s="3" t="s">
        <v>21</v>
      </c>
      <c r="C2" s="3"/>
      <c r="D2" s="3"/>
      <c r="E2" s="3"/>
    </row>
    <row r="3" spans="1:5" s="4" customFormat="1" ht="15" customHeight="1">
      <c r="A3" s="3" t="s">
        <v>29</v>
      </c>
      <c r="B3" s="3" t="s">
        <v>17</v>
      </c>
      <c r="C3" s="3"/>
      <c r="D3" s="3"/>
      <c r="E3" s="3"/>
    </row>
    <row r="4" spans="1:5" s="4" customFormat="1" ht="15" customHeight="1">
      <c r="A4" s="3"/>
      <c r="B4" s="3" t="s">
        <v>37</v>
      </c>
      <c r="C4" s="3"/>
      <c r="D4" s="3"/>
      <c r="E4" s="3"/>
    </row>
    <row r="5" spans="1:5" s="4" customFormat="1" ht="15" customHeight="1">
      <c r="A5" s="3"/>
      <c r="B5" s="4" t="s">
        <v>30</v>
      </c>
      <c r="C5" s="3"/>
      <c r="D5" s="3"/>
      <c r="E5" s="3"/>
    </row>
    <row r="6" spans="1:5" s="4" customFormat="1" ht="15" customHeight="1">
      <c r="A6" s="3"/>
      <c r="B6" s="3"/>
      <c r="C6" s="3"/>
      <c r="D6" s="3"/>
      <c r="E6" s="3"/>
    </row>
    <row r="7" spans="1:5" s="4" customFormat="1" ht="15" customHeight="1">
      <c r="A7" s="3"/>
      <c r="C7" s="3"/>
      <c r="D7" s="3"/>
      <c r="E7" s="3"/>
    </row>
    <row r="8" spans="1:5" s="4" customFormat="1" ht="15" customHeight="1">
      <c r="A8" s="3"/>
      <c r="C8" s="3"/>
      <c r="D8" s="3"/>
      <c r="E8" s="3"/>
    </row>
    <row r="9" spans="1:22" ht="15" customHeight="1">
      <c r="A9" s="5"/>
      <c r="B9" s="41" t="s">
        <v>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3"/>
    </row>
    <row r="10" spans="1:22" ht="15" customHeight="1">
      <c r="A10" s="6"/>
      <c r="B10" s="44" t="s">
        <v>0</v>
      </c>
      <c r="C10" s="44"/>
      <c r="D10" s="45"/>
      <c r="E10" s="41" t="s">
        <v>31</v>
      </c>
      <c r="F10" s="42"/>
      <c r="G10" s="43"/>
      <c r="H10" s="41" t="s">
        <v>32</v>
      </c>
      <c r="I10" s="42"/>
      <c r="J10" s="43"/>
      <c r="K10" s="41" t="s">
        <v>33</v>
      </c>
      <c r="L10" s="42"/>
      <c r="M10" s="43"/>
      <c r="N10" s="41" t="s">
        <v>34</v>
      </c>
      <c r="O10" s="42"/>
      <c r="P10" s="43"/>
      <c r="Q10" s="41" t="s">
        <v>36</v>
      </c>
      <c r="R10" s="42"/>
      <c r="S10" s="43"/>
      <c r="T10" s="41" t="s">
        <v>35</v>
      </c>
      <c r="U10" s="42"/>
      <c r="V10" s="43"/>
    </row>
    <row r="11" spans="1:22" ht="30" customHeight="1">
      <c r="A11" s="7" t="s">
        <v>1</v>
      </c>
      <c r="B11" s="8" t="s">
        <v>7</v>
      </c>
      <c r="C11" s="9" t="s">
        <v>23</v>
      </c>
      <c r="D11" s="10" t="s">
        <v>8</v>
      </c>
      <c r="E11" s="11" t="s">
        <v>7</v>
      </c>
      <c r="F11" s="12" t="s">
        <v>23</v>
      </c>
      <c r="G11" s="10" t="s">
        <v>8</v>
      </c>
      <c r="H11" s="11" t="s">
        <v>7</v>
      </c>
      <c r="I11" s="12" t="s">
        <v>23</v>
      </c>
      <c r="J11" s="10" t="s">
        <v>8</v>
      </c>
      <c r="K11" s="11" t="s">
        <v>7</v>
      </c>
      <c r="L11" s="12" t="s">
        <v>23</v>
      </c>
      <c r="M11" s="10" t="s">
        <v>8</v>
      </c>
      <c r="N11" s="11" t="s">
        <v>7</v>
      </c>
      <c r="O11" s="12" t="s">
        <v>23</v>
      </c>
      <c r="P11" s="10" t="s">
        <v>8</v>
      </c>
      <c r="Q11" s="11" t="s">
        <v>7</v>
      </c>
      <c r="R11" s="12" t="s">
        <v>23</v>
      </c>
      <c r="S11" s="10" t="s">
        <v>8</v>
      </c>
      <c r="T11" s="11" t="s">
        <v>7</v>
      </c>
      <c r="U11" s="12" t="s">
        <v>23</v>
      </c>
      <c r="V11" s="10" t="s">
        <v>8</v>
      </c>
    </row>
    <row r="12" spans="1:13" ht="15" customHeight="1">
      <c r="A12" s="13">
        <v>1991</v>
      </c>
      <c r="B12" s="14">
        <v>1691560</v>
      </c>
      <c r="C12" s="24">
        <v>16.6</v>
      </c>
      <c r="D12" s="16">
        <v>2.42</v>
      </c>
      <c r="E12" s="14"/>
      <c r="F12" s="15"/>
      <c r="G12" s="16"/>
      <c r="H12" s="14"/>
      <c r="I12" s="15"/>
      <c r="J12" s="16"/>
      <c r="K12" s="14"/>
      <c r="L12" s="15"/>
      <c r="M12" s="16"/>
    </row>
    <row r="13" spans="1:13" ht="15" customHeight="1">
      <c r="A13" s="13">
        <v>1992</v>
      </c>
      <c r="B13" s="14"/>
      <c r="C13" s="24">
        <v>13.7</v>
      </c>
      <c r="D13" s="16">
        <v>2.19</v>
      </c>
      <c r="E13" s="14"/>
      <c r="F13" s="15"/>
      <c r="G13" s="16"/>
      <c r="H13" s="14"/>
      <c r="I13" s="15"/>
      <c r="J13" s="16"/>
      <c r="K13" s="14"/>
      <c r="L13" s="15"/>
      <c r="M13" s="16"/>
    </row>
    <row r="14" spans="1:13" ht="15" customHeight="1">
      <c r="A14" s="13">
        <v>1993</v>
      </c>
      <c r="B14" s="14"/>
      <c r="C14" s="24">
        <v>16.6</v>
      </c>
      <c r="D14" s="16">
        <v>2.05</v>
      </c>
      <c r="E14" s="14"/>
      <c r="F14" s="15"/>
      <c r="G14" s="16"/>
      <c r="H14" s="14"/>
      <c r="I14" s="15"/>
      <c r="J14" s="16"/>
      <c r="K14" s="14"/>
      <c r="L14" s="15"/>
      <c r="M14" s="16"/>
    </row>
    <row r="15" spans="1:13" ht="15" customHeight="1">
      <c r="A15" s="13">
        <v>1994</v>
      </c>
      <c r="B15" s="14"/>
      <c r="C15" s="24">
        <v>8.9</v>
      </c>
      <c r="D15" s="16">
        <v>1.86</v>
      </c>
      <c r="E15" s="14"/>
      <c r="F15" s="15"/>
      <c r="G15" s="16"/>
      <c r="H15" s="14"/>
      <c r="I15" s="15"/>
      <c r="J15" s="16"/>
      <c r="K15" s="14"/>
      <c r="L15" s="15"/>
      <c r="M15" s="16"/>
    </row>
    <row r="16" spans="1:13" ht="15" customHeight="1">
      <c r="A16" s="13">
        <v>1995</v>
      </c>
      <c r="B16" s="14"/>
      <c r="C16" s="24">
        <v>10.5</v>
      </c>
      <c r="D16" s="16">
        <v>1.94</v>
      </c>
      <c r="E16" s="14"/>
      <c r="F16" s="15"/>
      <c r="G16" s="16"/>
      <c r="H16" s="14"/>
      <c r="I16" s="15"/>
      <c r="J16" s="16"/>
      <c r="K16" s="14"/>
      <c r="L16" s="15"/>
      <c r="M16" s="16"/>
    </row>
    <row r="17" spans="1:13" ht="15" customHeight="1">
      <c r="A17" s="13">
        <v>1996</v>
      </c>
      <c r="B17" s="14"/>
      <c r="C17" s="24">
        <v>7.4</v>
      </c>
      <c r="D17" s="16">
        <v>1.97</v>
      </c>
      <c r="E17" s="14"/>
      <c r="F17" s="15"/>
      <c r="G17" s="16"/>
      <c r="H17" s="14"/>
      <c r="I17" s="15"/>
      <c r="J17" s="16"/>
      <c r="K17" s="14"/>
      <c r="L17" s="15"/>
      <c r="M17" s="16"/>
    </row>
    <row r="18" spans="1:13" ht="15" customHeight="1">
      <c r="A18" s="13">
        <v>1997</v>
      </c>
      <c r="B18" s="14"/>
      <c r="C18" s="24">
        <v>10.7</v>
      </c>
      <c r="D18" s="16">
        <v>3.21</v>
      </c>
      <c r="E18" s="14"/>
      <c r="F18" s="15"/>
      <c r="G18" s="16"/>
      <c r="H18" s="14"/>
      <c r="I18" s="15"/>
      <c r="J18" s="16"/>
      <c r="K18" s="14"/>
      <c r="L18" s="15"/>
      <c r="M18" s="16"/>
    </row>
    <row r="19" spans="1:13" ht="15" customHeight="1">
      <c r="A19" s="13">
        <v>1998</v>
      </c>
      <c r="B19" s="14">
        <v>2767615</v>
      </c>
      <c r="C19" s="24">
        <v>13.3</v>
      </c>
      <c r="D19" s="16">
        <v>3.44</v>
      </c>
      <c r="E19" s="14"/>
      <c r="F19" s="15"/>
      <c r="G19" s="16"/>
      <c r="H19" s="14"/>
      <c r="I19" s="15"/>
      <c r="J19" s="16"/>
      <c r="K19" s="14"/>
      <c r="L19" s="15"/>
      <c r="M19" s="16"/>
    </row>
    <row r="20" spans="1:13" ht="15" customHeight="1">
      <c r="A20" s="13">
        <v>1999</v>
      </c>
      <c r="B20" s="14">
        <v>2976628</v>
      </c>
      <c r="C20" s="24">
        <v>5.6</v>
      </c>
      <c r="D20" s="16">
        <v>4.16</v>
      </c>
      <c r="E20" s="14"/>
      <c r="F20" s="15"/>
      <c r="G20" s="16"/>
      <c r="H20" s="14"/>
      <c r="I20" s="15"/>
      <c r="J20" s="16"/>
      <c r="K20" s="14"/>
      <c r="L20" s="15"/>
      <c r="M20" s="16"/>
    </row>
    <row r="21" spans="1:13" ht="15" customHeight="1">
      <c r="A21" s="13">
        <v>2000</v>
      </c>
      <c r="B21" s="14">
        <v>3304890</v>
      </c>
      <c r="C21" s="24">
        <v>4.1</v>
      </c>
      <c r="D21" s="16">
        <v>3.81</v>
      </c>
      <c r="E21" s="14"/>
      <c r="F21" s="15"/>
      <c r="G21" s="16"/>
      <c r="H21" s="14"/>
      <c r="I21" s="15"/>
      <c r="J21" s="16"/>
      <c r="K21" s="14"/>
      <c r="L21" s="15"/>
      <c r="M21" s="16"/>
    </row>
    <row r="22" spans="1:13" ht="15" customHeight="1">
      <c r="A22" s="13">
        <v>2001</v>
      </c>
      <c r="B22" s="14"/>
      <c r="C22" s="24">
        <v>4.6</v>
      </c>
      <c r="D22" s="16">
        <v>3.55</v>
      </c>
      <c r="E22" s="14"/>
      <c r="F22" s="15"/>
      <c r="G22" s="16"/>
      <c r="H22" s="14"/>
      <c r="I22" s="15"/>
      <c r="J22" s="16"/>
      <c r="K22" s="14"/>
      <c r="L22" s="15"/>
      <c r="M22" s="16"/>
    </row>
    <row r="23" spans="1:13" ht="15" customHeight="1">
      <c r="A23" s="13">
        <v>2002</v>
      </c>
      <c r="B23" s="14"/>
      <c r="C23" s="24">
        <v>10.5</v>
      </c>
      <c r="D23" s="16">
        <v>3.26</v>
      </c>
      <c r="E23" s="14"/>
      <c r="F23" s="15"/>
      <c r="G23" s="16"/>
      <c r="H23" s="14"/>
      <c r="I23" s="15"/>
      <c r="J23" s="16"/>
      <c r="K23" s="14"/>
      <c r="L23" s="15"/>
      <c r="M23" s="16"/>
    </row>
    <row r="24" spans="1:13" ht="15" customHeight="1">
      <c r="A24" s="13">
        <v>2003</v>
      </c>
      <c r="B24" s="14"/>
      <c r="C24" s="24">
        <v>23.3</v>
      </c>
      <c r="D24" s="16">
        <v>3.52</v>
      </c>
      <c r="E24" s="14"/>
      <c r="F24" s="15"/>
      <c r="G24" s="16"/>
      <c r="H24" s="14"/>
      <c r="I24" s="15"/>
      <c r="J24" s="16"/>
      <c r="K24" s="14"/>
      <c r="L24" s="15"/>
      <c r="M24" s="16"/>
    </row>
    <row r="25" spans="1:22" ht="15" customHeight="1">
      <c r="A25" s="13">
        <v>2004</v>
      </c>
      <c r="B25" s="14"/>
      <c r="C25" s="24">
        <v>29.3</v>
      </c>
      <c r="D25" s="16">
        <v>3.14</v>
      </c>
      <c r="E25" s="14"/>
      <c r="F25" s="24">
        <v>24.9</v>
      </c>
      <c r="G25" s="16">
        <v>4.78</v>
      </c>
      <c r="H25" s="14"/>
      <c r="I25" s="24">
        <v>19.8</v>
      </c>
      <c r="J25" s="16">
        <v>3.83</v>
      </c>
      <c r="K25" s="14"/>
      <c r="L25" s="24">
        <v>15.8</v>
      </c>
      <c r="M25" s="16">
        <v>4.18</v>
      </c>
      <c r="O25" s="25">
        <v>50.6</v>
      </c>
      <c r="P25" s="26">
        <v>2.12</v>
      </c>
      <c r="Q25" s="25"/>
      <c r="R25" s="25"/>
      <c r="S25" s="26"/>
      <c r="U25" s="25">
        <v>35.4</v>
      </c>
      <c r="V25" s="26">
        <v>3.16</v>
      </c>
    </row>
    <row r="26" spans="1:22" ht="15" customHeight="1">
      <c r="A26" s="13">
        <v>2005</v>
      </c>
      <c r="B26" s="14"/>
      <c r="C26" s="24">
        <v>20</v>
      </c>
      <c r="D26" s="16">
        <v>3.72</v>
      </c>
      <c r="E26" s="14"/>
      <c r="F26" s="24">
        <v>29.3</v>
      </c>
      <c r="G26" s="16">
        <v>4.49</v>
      </c>
      <c r="H26" s="14"/>
      <c r="I26" s="24">
        <v>16.1</v>
      </c>
      <c r="J26" s="16">
        <v>3.27</v>
      </c>
      <c r="K26" s="14"/>
      <c r="L26" s="24">
        <v>16.5</v>
      </c>
      <c r="M26" s="16">
        <v>4.56</v>
      </c>
      <c r="O26" s="25">
        <v>32.4</v>
      </c>
      <c r="P26" s="26">
        <v>4.33</v>
      </c>
      <c r="Q26" s="25"/>
      <c r="R26" s="25"/>
      <c r="S26" s="26"/>
      <c r="U26" s="25">
        <v>18.1</v>
      </c>
      <c r="V26" s="26">
        <v>3.06</v>
      </c>
    </row>
    <row r="27" spans="1:22" ht="15" customHeight="1">
      <c r="A27" s="13">
        <v>2006</v>
      </c>
      <c r="B27" s="14"/>
      <c r="C27" s="24">
        <v>8</v>
      </c>
      <c r="D27" s="16">
        <v>4.57</v>
      </c>
      <c r="E27" s="14"/>
      <c r="F27" s="24">
        <v>33.8</v>
      </c>
      <c r="G27" s="16">
        <v>5.85</v>
      </c>
      <c r="H27" s="14"/>
      <c r="I27" s="24">
        <v>10</v>
      </c>
      <c r="J27" s="16">
        <v>3.57</v>
      </c>
      <c r="K27" s="14"/>
      <c r="L27" s="24">
        <v>7.8</v>
      </c>
      <c r="M27" s="16">
        <v>5.93</v>
      </c>
      <c r="O27" s="25">
        <v>18.8</v>
      </c>
      <c r="P27" s="26">
        <v>4.74</v>
      </c>
      <c r="Q27" s="25"/>
      <c r="R27" s="25"/>
      <c r="S27" s="26"/>
      <c r="U27" s="25">
        <v>1</v>
      </c>
      <c r="V27" s="26">
        <v>3</v>
      </c>
    </row>
    <row r="28" spans="1:22" ht="15" customHeight="1">
      <c r="A28" s="13">
        <v>2007</v>
      </c>
      <c r="B28" s="14"/>
      <c r="C28" s="24"/>
      <c r="D28" s="16"/>
      <c r="E28" s="14"/>
      <c r="F28" s="24">
        <v>26.8</v>
      </c>
      <c r="G28" s="16">
        <v>5.32</v>
      </c>
      <c r="H28" s="14"/>
      <c r="I28" s="24">
        <v>8.1</v>
      </c>
      <c r="J28" s="16">
        <v>5.19</v>
      </c>
      <c r="K28" s="14"/>
      <c r="L28" s="24">
        <v>4.2</v>
      </c>
      <c r="M28" s="16">
        <v>5.67</v>
      </c>
      <c r="O28" s="25">
        <v>4.6</v>
      </c>
      <c r="P28" s="26">
        <v>4</v>
      </c>
      <c r="Q28" s="25"/>
      <c r="R28" s="25"/>
      <c r="S28" s="26"/>
      <c r="U28" s="25">
        <v>0</v>
      </c>
      <c r="V28" s="26"/>
    </row>
    <row r="29" spans="1:22" ht="15" customHeight="1">
      <c r="A29" s="13">
        <v>2008</v>
      </c>
      <c r="B29" s="17">
        <v>2972862</v>
      </c>
      <c r="C29" s="24">
        <v>4.4</v>
      </c>
      <c r="D29" s="16"/>
      <c r="E29" s="14"/>
      <c r="F29" s="24">
        <v>25.7</v>
      </c>
      <c r="G29" s="16">
        <v>5.91</v>
      </c>
      <c r="H29" s="14"/>
      <c r="I29" s="24">
        <v>11.2</v>
      </c>
      <c r="J29" s="16">
        <v>4.63</v>
      </c>
      <c r="K29" s="14"/>
      <c r="L29" s="24">
        <v>5.9</v>
      </c>
      <c r="M29" s="16">
        <v>5.37</v>
      </c>
      <c r="O29" s="25">
        <v>16.1</v>
      </c>
      <c r="P29" s="26">
        <v>3.87</v>
      </c>
      <c r="Q29" s="25"/>
      <c r="R29" s="25"/>
      <c r="S29" s="26"/>
      <c r="U29" s="25">
        <v>8.8</v>
      </c>
      <c r="V29" s="26">
        <v>3.89</v>
      </c>
    </row>
    <row r="30" spans="1:22" ht="15" customHeight="1">
      <c r="A30" s="13">
        <v>2009</v>
      </c>
      <c r="B30" s="14">
        <f aca="true" t="shared" si="0" ref="B30:B35">E30+H30+K30+N30+T30</f>
        <v>3394496</v>
      </c>
      <c r="C30" s="24">
        <v>10.4</v>
      </c>
      <c r="D30" s="16"/>
      <c r="E30" s="14">
        <v>80297</v>
      </c>
      <c r="F30" s="24">
        <v>36.9</v>
      </c>
      <c r="G30" s="16">
        <v>4.96</v>
      </c>
      <c r="H30" s="14">
        <v>856526</v>
      </c>
      <c r="I30" s="24">
        <v>14.3</v>
      </c>
      <c r="J30" s="16">
        <v>4.3</v>
      </c>
      <c r="K30" s="14">
        <v>636758</v>
      </c>
      <c r="L30" s="24">
        <v>20.3</v>
      </c>
      <c r="M30" s="16">
        <v>3.81</v>
      </c>
      <c r="N30" s="18">
        <v>509912</v>
      </c>
      <c r="O30" s="25">
        <v>20.1</v>
      </c>
      <c r="P30" s="26">
        <v>4.1</v>
      </c>
      <c r="Q30" s="25"/>
      <c r="R30" s="25"/>
      <c r="S30" s="26"/>
      <c r="T30" s="18">
        <v>1311003</v>
      </c>
      <c r="U30" s="25">
        <v>18.8</v>
      </c>
      <c r="V30" s="26">
        <v>3.81</v>
      </c>
    </row>
    <row r="31" spans="1:22" ht="15" customHeight="1">
      <c r="A31" s="13">
        <v>2010</v>
      </c>
      <c r="B31" s="14">
        <f t="shared" si="0"/>
        <v>3434773</v>
      </c>
      <c r="C31" s="24">
        <v>17.6</v>
      </c>
      <c r="D31" s="16"/>
      <c r="E31" s="14">
        <v>78460</v>
      </c>
      <c r="F31" s="24">
        <v>37.8</v>
      </c>
      <c r="G31" s="16">
        <v>5.08</v>
      </c>
      <c r="H31" s="14">
        <v>845753</v>
      </c>
      <c r="I31" s="24">
        <v>13.9</v>
      </c>
      <c r="J31" s="16">
        <v>5.29</v>
      </c>
      <c r="K31" s="14">
        <v>708808</v>
      </c>
      <c r="L31" s="24">
        <v>12.7</v>
      </c>
      <c r="M31" s="16">
        <v>4.92</v>
      </c>
      <c r="N31" s="18">
        <v>476912</v>
      </c>
      <c r="O31" s="25">
        <v>22.1</v>
      </c>
      <c r="P31" s="26">
        <v>4.1</v>
      </c>
      <c r="Q31" s="25"/>
      <c r="R31" s="25"/>
      <c r="S31" s="26"/>
      <c r="T31" s="18">
        <v>1324840</v>
      </c>
      <c r="U31" s="25">
        <v>19.7</v>
      </c>
      <c r="V31" s="26">
        <v>4.06</v>
      </c>
    </row>
    <row r="32" spans="1:22" ht="15" customHeight="1">
      <c r="A32" s="13">
        <v>2011</v>
      </c>
      <c r="B32" s="14">
        <f t="shared" si="0"/>
        <v>3422506</v>
      </c>
      <c r="C32" s="24"/>
      <c r="D32" s="16"/>
      <c r="E32" s="14">
        <v>84297</v>
      </c>
      <c r="F32" s="24">
        <v>10.2</v>
      </c>
      <c r="G32" s="16">
        <v>5.58</v>
      </c>
      <c r="H32" s="14">
        <v>825257</v>
      </c>
      <c r="I32" s="24">
        <v>15.6</v>
      </c>
      <c r="J32" s="16">
        <v>4.97</v>
      </c>
      <c r="K32" s="14">
        <v>724137</v>
      </c>
      <c r="L32" s="24">
        <v>14</v>
      </c>
      <c r="M32" s="16">
        <v>3.9</v>
      </c>
      <c r="N32" s="18">
        <v>469812</v>
      </c>
      <c r="O32" s="25">
        <v>30.9</v>
      </c>
      <c r="P32" s="26">
        <v>4.16</v>
      </c>
      <c r="Q32" s="25"/>
      <c r="R32" s="25"/>
      <c r="S32" s="26"/>
      <c r="T32" s="18">
        <v>1319003</v>
      </c>
      <c r="U32" s="25">
        <v>8.5</v>
      </c>
      <c r="V32" s="26">
        <v>4.04</v>
      </c>
    </row>
    <row r="33" spans="1:22" ht="15" customHeight="1">
      <c r="A33" s="13">
        <v>2012</v>
      </c>
      <c r="B33" s="14">
        <f t="shared" si="0"/>
        <v>3208525</v>
      </c>
      <c r="C33" s="24">
        <v>12.1</v>
      </c>
      <c r="D33" s="16"/>
      <c r="E33" s="14">
        <v>68985</v>
      </c>
      <c r="F33" s="24">
        <v>15.2</v>
      </c>
      <c r="G33" s="16">
        <v>5.18</v>
      </c>
      <c r="H33" s="14">
        <v>790242</v>
      </c>
      <c r="I33" s="24">
        <v>6.9</v>
      </c>
      <c r="J33" s="16">
        <v>5.61</v>
      </c>
      <c r="K33" s="14">
        <v>705483</v>
      </c>
      <c r="L33" s="24">
        <v>14.5</v>
      </c>
      <c r="M33" s="16">
        <v>4.73</v>
      </c>
      <c r="N33" s="18">
        <v>465812</v>
      </c>
      <c r="O33" s="25">
        <v>26.3</v>
      </c>
      <c r="P33" s="26">
        <v>4.5</v>
      </c>
      <c r="Q33" s="25"/>
      <c r="R33" s="25"/>
      <c r="S33" s="26"/>
      <c r="T33" s="18">
        <v>1178003</v>
      </c>
      <c r="U33" s="25">
        <v>8.1</v>
      </c>
      <c r="V33" s="26">
        <v>3.15</v>
      </c>
    </row>
    <row r="34" spans="1:22" ht="15" customHeight="1">
      <c r="A34" s="13">
        <v>2013</v>
      </c>
      <c r="B34" s="14">
        <f t="shared" si="0"/>
        <v>3192412</v>
      </c>
      <c r="C34" s="24">
        <f>(E34*F34+H34*I34+K34*L34+N34*O34+T34*U34)/B34</f>
        <v>16.773310681703993</v>
      </c>
      <c r="D34" s="16">
        <f>(E34*G34+H34*J34+K34*M34+N34*P34+T34*V34)/B34</f>
        <v>5.0665934315495615</v>
      </c>
      <c r="E34" s="14">
        <v>48420</v>
      </c>
      <c r="F34" s="24">
        <v>22.1</v>
      </c>
      <c r="G34" s="16">
        <v>5.7</v>
      </c>
      <c r="H34" s="14">
        <v>760762</v>
      </c>
      <c r="I34" s="24">
        <v>9.6</v>
      </c>
      <c r="J34" s="16">
        <v>5.56</v>
      </c>
      <c r="K34" s="14">
        <v>710827</v>
      </c>
      <c r="L34" s="24">
        <v>17.6</v>
      </c>
      <c r="M34" s="16">
        <v>4.48</v>
      </c>
      <c r="N34" s="18">
        <v>505400</v>
      </c>
      <c r="O34" s="25">
        <v>29.3</v>
      </c>
      <c r="P34" s="26">
        <v>4.48</v>
      </c>
      <c r="Q34" s="25"/>
      <c r="R34" s="25"/>
      <c r="S34" s="26"/>
      <c r="T34" s="18">
        <v>1167003</v>
      </c>
      <c r="U34" s="25">
        <v>15.3</v>
      </c>
      <c r="V34" s="26">
        <v>5.33</v>
      </c>
    </row>
    <row r="35" spans="1:22" ht="15" customHeight="1">
      <c r="A35" s="13">
        <v>2014</v>
      </c>
      <c r="B35" s="14">
        <f t="shared" si="0"/>
        <v>3238902</v>
      </c>
      <c r="C35" s="24">
        <f>(E35*F35+H35*I35+K35*L35+N35*O35+T35*U35)/B35</f>
        <v>7.550618512076006</v>
      </c>
      <c r="D35" s="16">
        <f>(E35*G35+H35*J35+K35*M35+N35*P35+T35*V35)/B35</f>
        <v>4.54582206871341</v>
      </c>
      <c r="E35" s="14">
        <v>47200</v>
      </c>
      <c r="F35" s="24">
        <v>0</v>
      </c>
      <c r="G35" s="16">
        <v>0</v>
      </c>
      <c r="H35" s="14">
        <v>788572</v>
      </c>
      <c r="I35" s="24">
        <v>8.2</v>
      </c>
      <c r="J35" s="16">
        <v>5.14</v>
      </c>
      <c r="K35" s="14">
        <v>663595</v>
      </c>
      <c r="L35" s="24">
        <v>10</v>
      </c>
      <c r="M35" s="16">
        <v>5.13</v>
      </c>
      <c r="N35" s="18">
        <v>572532</v>
      </c>
      <c r="O35" s="25">
        <v>12.9</v>
      </c>
      <c r="P35" s="26">
        <v>4.13</v>
      </c>
      <c r="Q35" s="25"/>
      <c r="R35" s="25"/>
      <c r="S35" s="26"/>
      <c r="T35" s="18">
        <v>1167003</v>
      </c>
      <c r="U35" s="25">
        <v>3.4</v>
      </c>
      <c r="V35" s="26">
        <v>4.2</v>
      </c>
    </row>
    <row r="36" spans="1:22" ht="15" customHeight="1">
      <c r="A36" s="13">
        <v>2015</v>
      </c>
      <c r="B36" s="18">
        <f>E36+H36+K36+N36+T36</f>
        <v>3602961</v>
      </c>
      <c r="C36" s="25">
        <f>(E36*F36+H36*I36+K36*L36+N36*O36+T36*U36)/B36</f>
        <v>6.3536417546567945</v>
      </c>
      <c r="D36" s="26">
        <f>(E36*G36+H36*J36+K36*M36+N36*P36+T36*V36)/B36</f>
        <v>2.8361430223641055</v>
      </c>
      <c r="E36" s="18">
        <v>60752</v>
      </c>
      <c r="F36" s="25">
        <v>20.39</v>
      </c>
      <c r="G36" s="26">
        <v>6.06</v>
      </c>
      <c r="H36" s="18">
        <v>750200</v>
      </c>
      <c r="I36" s="25">
        <v>10.89</v>
      </c>
      <c r="J36" s="26">
        <v>5.3</v>
      </c>
      <c r="K36" s="18">
        <v>730337</v>
      </c>
      <c r="L36" s="25">
        <v>6.61</v>
      </c>
      <c r="M36" s="26">
        <v>4.24</v>
      </c>
      <c r="N36" s="18">
        <v>645969</v>
      </c>
      <c r="O36" s="25">
        <v>13.4</v>
      </c>
      <c r="P36" s="26">
        <v>4.3</v>
      </c>
      <c r="Q36" s="25"/>
      <c r="R36" s="25"/>
      <c r="S36" s="26"/>
      <c r="T36" s="18">
        <v>1415703</v>
      </c>
      <c r="U36" s="25">
        <v>0</v>
      </c>
      <c r="V36" s="26"/>
    </row>
    <row r="37" spans="1:22" ht="15" customHeight="1">
      <c r="A37" s="13">
        <v>2016</v>
      </c>
      <c r="B37" s="18">
        <v>3386887</v>
      </c>
      <c r="C37" s="25">
        <v>8.51</v>
      </c>
      <c r="D37" s="26">
        <v>4.36</v>
      </c>
      <c r="E37" s="18">
        <v>57280</v>
      </c>
      <c r="F37" s="25">
        <v>6.32</v>
      </c>
      <c r="G37" s="26">
        <v>5.63</v>
      </c>
      <c r="H37" s="18">
        <v>794046</v>
      </c>
      <c r="I37" s="25">
        <v>11.32</v>
      </c>
      <c r="J37" s="26">
        <v>5.26</v>
      </c>
      <c r="K37" s="18">
        <v>723889</v>
      </c>
      <c r="L37" s="25">
        <v>11.57</v>
      </c>
      <c r="M37" s="26">
        <v>3.51</v>
      </c>
      <c r="N37" s="18">
        <v>645969</v>
      </c>
      <c r="O37" s="25">
        <v>17.18</v>
      </c>
      <c r="P37" s="26">
        <v>4.22</v>
      </c>
      <c r="Q37" s="25"/>
      <c r="R37" s="25"/>
      <c r="S37" s="26"/>
      <c r="T37" s="18">
        <v>1165703</v>
      </c>
      <c r="U37" s="25">
        <v>0</v>
      </c>
      <c r="V37" s="26"/>
    </row>
    <row r="38" spans="1:22" ht="15" customHeight="1">
      <c r="A38" s="13">
        <v>2017</v>
      </c>
      <c r="B38" s="18">
        <v>3649088</v>
      </c>
      <c r="C38" s="25">
        <v>7.79</v>
      </c>
      <c r="D38" s="26">
        <v>4.6</v>
      </c>
      <c r="E38" s="18">
        <v>60464</v>
      </c>
      <c r="F38" s="25">
        <v>30.83</v>
      </c>
      <c r="G38" s="26">
        <v>5.11</v>
      </c>
      <c r="H38" s="18">
        <v>812661</v>
      </c>
      <c r="I38" s="25">
        <v>6.5</v>
      </c>
      <c r="J38" s="26">
        <v>5.65</v>
      </c>
      <c r="K38" s="18">
        <v>824751</v>
      </c>
      <c r="L38" s="25">
        <v>9.14</v>
      </c>
      <c r="M38" s="26">
        <v>3.75</v>
      </c>
      <c r="N38" s="18">
        <v>627772</v>
      </c>
      <c r="O38" s="25">
        <v>12.02</v>
      </c>
      <c r="P38" s="26">
        <v>4.47</v>
      </c>
      <c r="Q38" s="25"/>
      <c r="R38" s="25"/>
      <c r="S38" s="26"/>
      <c r="T38" s="18">
        <v>1323440</v>
      </c>
      <c r="U38" s="25">
        <v>4.67</v>
      </c>
      <c r="V38" s="26">
        <v>4.76</v>
      </c>
    </row>
    <row r="39" spans="1:22" ht="15" customHeight="1">
      <c r="A39" s="13">
        <v>2018</v>
      </c>
      <c r="B39" s="18">
        <v>3775181</v>
      </c>
      <c r="C39" s="25">
        <v>6.99</v>
      </c>
      <c r="D39" s="26">
        <v>4.68</v>
      </c>
      <c r="E39" s="18">
        <v>65464</v>
      </c>
      <c r="F39" s="25">
        <v>23.9</v>
      </c>
      <c r="G39" s="26">
        <v>5.82</v>
      </c>
      <c r="H39" s="18">
        <v>879500</v>
      </c>
      <c r="I39" s="25">
        <v>6.5</v>
      </c>
      <c r="J39" s="26">
        <v>5.75</v>
      </c>
      <c r="K39" s="18">
        <v>879005</v>
      </c>
      <c r="L39" s="25">
        <v>8.9</v>
      </c>
      <c r="M39" s="26">
        <v>3.98</v>
      </c>
      <c r="N39" s="18">
        <v>627772</v>
      </c>
      <c r="O39" s="25">
        <v>10.82</v>
      </c>
      <c r="P39" s="26">
        <v>4.24</v>
      </c>
      <c r="Q39" s="25"/>
      <c r="R39" s="25"/>
      <c r="S39" s="26"/>
      <c r="T39" s="18">
        <v>1323440</v>
      </c>
      <c r="U39" s="25">
        <v>3.59</v>
      </c>
      <c r="V39" s="26">
        <v>4.74</v>
      </c>
    </row>
    <row r="40" spans="1:22" ht="15" customHeight="1">
      <c r="A40" s="13">
        <v>2019</v>
      </c>
      <c r="B40" s="18">
        <v>4190347</v>
      </c>
      <c r="C40" s="25">
        <v>13.41</v>
      </c>
      <c r="D40" s="26">
        <v>4.52</v>
      </c>
      <c r="E40" s="18">
        <v>77174</v>
      </c>
      <c r="F40" s="25">
        <v>27.78</v>
      </c>
      <c r="G40" s="26">
        <v>6.53</v>
      </c>
      <c r="H40" s="18">
        <v>935052</v>
      </c>
      <c r="I40" s="25">
        <v>15.65</v>
      </c>
      <c r="J40" s="26">
        <v>5.28</v>
      </c>
      <c r="K40" s="18">
        <v>930707</v>
      </c>
      <c r="L40" s="25">
        <v>13.71</v>
      </c>
      <c r="M40" s="26">
        <v>4.38</v>
      </c>
      <c r="N40" s="18">
        <v>636185</v>
      </c>
      <c r="O40" s="25">
        <v>14.18</v>
      </c>
      <c r="P40" s="26">
        <v>4.53</v>
      </c>
      <c r="Q40" s="25"/>
      <c r="R40" s="25"/>
      <c r="S40" s="26"/>
      <c r="T40" s="18">
        <v>1611229</v>
      </c>
      <c r="U40" s="25">
        <v>10.94</v>
      </c>
      <c r="V40" s="26">
        <v>3.73</v>
      </c>
    </row>
    <row r="41" spans="1:22" ht="15" customHeight="1">
      <c r="A41" s="13">
        <v>2020</v>
      </c>
      <c r="B41" s="18">
        <v>4762802</v>
      </c>
      <c r="C41" s="25">
        <v>17.79</v>
      </c>
      <c r="D41" s="26">
        <v>5.13</v>
      </c>
      <c r="E41" s="18">
        <v>77176</v>
      </c>
      <c r="F41" s="25">
        <v>27.26</v>
      </c>
      <c r="G41" s="26">
        <v>5.98</v>
      </c>
      <c r="H41" s="18">
        <v>1013678</v>
      </c>
      <c r="I41" s="25">
        <v>24.74</v>
      </c>
      <c r="J41" s="26">
        <v>5.51</v>
      </c>
      <c r="K41" s="18">
        <v>937749</v>
      </c>
      <c r="L41" s="25">
        <v>24.68</v>
      </c>
      <c r="M41" s="26">
        <v>5.76</v>
      </c>
      <c r="N41" s="18">
        <v>850631</v>
      </c>
      <c r="O41" s="25">
        <v>16.7</v>
      </c>
      <c r="P41" s="26">
        <v>4.7</v>
      </c>
      <c r="Q41" s="25"/>
      <c r="R41" s="25"/>
      <c r="S41" s="26"/>
      <c r="T41" s="18">
        <v>1883568</v>
      </c>
      <c r="U41" s="25">
        <v>10.72</v>
      </c>
      <c r="V41" s="26">
        <v>4.14</v>
      </c>
    </row>
    <row r="42" spans="1:22" ht="15" customHeight="1">
      <c r="A42" s="13">
        <v>2021</v>
      </c>
      <c r="B42" s="18">
        <v>888011</v>
      </c>
      <c r="C42" s="25">
        <v>5</v>
      </c>
      <c r="D42" s="26">
        <v>6.13</v>
      </c>
      <c r="F42" s="25"/>
      <c r="G42" s="26"/>
      <c r="H42" s="18"/>
      <c r="I42" s="25"/>
      <c r="J42" s="26"/>
      <c r="K42" s="18"/>
      <c r="L42" s="25"/>
      <c r="M42" s="26"/>
      <c r="N42" s="18"/>
      <c r="O42" s="25"/>
      <c r="P42" s="26"/>
      <c r="Q42" s="18">
        <v>215510</v>
      </c>
      <c r="R42" s="25">
        <v>8</v>
      </c>
      <c r="S42" s="26">
        <v>5.98</v>
      </c>
      <c r="T42" s="18">
        <v>672501</v>
      </c>
      <c r="U42" s="25">
        <v>4</v>
      </c>
      <c r="V42" s="26">
        <v>4.88</v>
      </c>
    </row>
  </sheetData>
  <sheetProtection/>
  <mergeCells count="8">
    <mergeCell ref="B10:D10"/>
    <mergeCell ref="E10:G10"/>
    <mergeCell ref="H10:J10"/>
    <mergeCell ref="K10:M10"/>
    <mergeCell ref="B9:V9"/>
    <mergeCell ref="N10:P10"/>
    <mergeCell ref="T10:V10"/>
    <mergeCell ref="Q10:S10"/>
  </mergeCells>
  <hyperlinks>
    <hyperlink ref="B2" r:id="rId1" display="www.weigand.com"/>
  </hyperlinks>
  <printOptions/>
  <pageMargins left="0.7" right="0.7" top="0.75" bottom="0.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Condict</dc:creator>
  <cp:keywords/>
  <dc:description/>
  <cp:lastModifiedBy>Real Estate Assistant</cp:lastModifiedBy>
  <dcterms:created xsi:type="dcterms:W3CDTF">2011-03-15T16:24:44Z</dcterms:created>
  <dcterms:modified xsi:type="dcterms:W3CDTF">2022-03-02T20:37:31Z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